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W:\④民間団体奨学金等\民間等奨学生登録要項関係\R６年度登録要項\掲載（20231225）\"/>
    </mc:Choice>
  </mc:AlternateContent>
  <xr:revisionPtr revIDLastSave="0" documentId="13_ncr:1_{D111F2C6-C395-4828-8E58-B43BD62DEE57}" xr6:coauthVersionLast="47" xr6:coauthVersionMax="47" xr10:uidLastSave="{00000000-0000-0000-0000-000000000000}"/>
  <bookViews>
    <workbookView xWindow="-120" yWindow="-120" windowWidth="29040" windowHeight="15840" xr2:uid="{00000000-000D-0000-FFFF-FFFF00000000}"/>
  </bookViews>
  <sheets>
    <sheet name="表紙" sheetId="18" r:id="rId1"/>
    <sheet name="様式１候補者登録願" sheetId="8" r:id="rId2"/>
    <sheet name="様式２家庭状況調書" sheetId="25" r:id="rId3"/>
    <sheet name="様式３成績計算表" sheetId="10" r:id="rId4"/>
    <sheet name="様式４別居経費算出表" sheetId="23" r:id="rId5"/>
    <sheet name="様式５療養費算出表" sheetId="24" r:id="rId6"/>
    <sheet name="様式６チェックリスト" sheetId="11" r:id="rId7"/>
    <sheet name="選択肢（非表示）" sheetId="13" state="hidden" r:id="rId8"/>
  </sheets>
  <definedNames>
    <definedName name="_xlnm._FilterDatabase" localSheetId="1" hidden="1">様式１候補者登録願!$A$42:$AB$50</definedName>
    <definedName name="_xlnm.Print_Area" localSheetId="1">様式１候補者登録願!$A$1:$AB$50</definedName>
    <definedName name="_xlnm.Print_Area" localSheetId="2">様式２家庭状況調書!$A$1:$AG$49</definedName>
    <definedName name="_xlnm.Print_Area" localSheetId="3">様式３成績計算表!$A$1:$T$36</definedName>
    <definedName name="_xlnm.Print_Area" localSheetId="5">様式５療養費算出表!$A$1:$AY$102</definedName>
    <definedName name="_xlnm.Print_Area" localSheetId="6">様式６チェックリスト!$A$1:$AA$31</definedName>
    <definedName name="コンピュータサイエンス専攻">'選択肢（非表示）'!$BF$16:$BF$21</definedName>
    <definedName name="システム科学科">'選択肢（非表示）'!$W$16:$W$21</definedName>
    <definedName name="システム創成専攻">'選択肢（非表示）'!$AZ$16:$AZ$21</definedName>
    <definedName name="バイオ情報工学専攻">'選択肢（非表示）'!$BJ$16:$BJ$21</definedName>
    <definedName name="ビジネスエンジニアリング専攻">'選択肢（非表示）'!$AW$16:$AW$21</definedName>
    <definedName name="マテリアル生産科学専攻">'選択肢（非表示）'!$AS$16:$AS$21</definedName>
    <definedName name="マルチメディア工学専攻">'選択肢（非表示）'!$BI$16:$BI$21</definedName>
    <definedName name="医学科">'選択肢（非表示）'!$L$16:$L$21</definedName>
    <definedName name="医学系研究科">'選択肢（非表示）'!$R$2:$R$10</definedName>
    <definedName name="医学専攻">'選択肢（非表示）'!$AJ$16:$AJ$21</definedName>
    <definedName name="医学部">'選択肢（非表示）'!$H$2:$H$10</definedName>
    <definedName name="医療薬学専攻">'選択肢（非表示）'!$AN$16:$AN$21</definedName>
    <definedName name="宇宙地球科学専攻">'選択肢（非表示）'!$AI$16:$AI$21</definedName>
    <definedName name="応用化学専攻">'選択肢（非表示）'!$AP$16:$AP$21</definedName>
    <definedName name="応用自然科学科">'選択肢（非表示）'!$P$16:$P$21</definedName>
    <definedName name="応用理工学科">'選択肢（非表示）'!$Q$16:$Q$21</definedName>
    <definedName name="化学応用科学科">'選択肢（非表示）'!$V$16:$V$21</definedName>
    <definedName name="化学科">'選択肢（非表示）'!$J$16:$J$21</definedName>
    <definedName name="化学専攻">'選択肢（非表示）'!$AF$16:$AF$21</definedName>
    <definedName name="外国学専攻">'選択肢（非表示）'!$BO$16:$BO$21</definedName>
    <definedName name="外国語学科">'選択肢（非表示）'!$Y$16:$Y$21</definedName>
    <definedName name="外国語学部">'選択肢（非表示）'!$M$2:$M$10</definedName>
    <definedName name="環境・エネルギー工学科">'選択肢（非表示）'!$S$16:$S$21</definedName>
    <definedName name="環境エネルギー工学専攻">'選択肢（非表示）'!$AU$16:$AU$21</definedName>
    <definedName name="基礎工学研究科">'選択肢（非表示）'!$V$2:$V$10</definedName>
    <definedName name="基礎工学部">'選択肢（非表示）'!$L$2:$L$10</definedName>
    <definedName name="機械工学専攻">'選択肢（非表示）'!$AR$16:$AR$21</definedName>
    <definedName name="機能創成専攻">'選択肢（非表示）'!$AY$16:$AY$21</definedName>
    <definedName name="記入不要">'選択肢（非表示）'!$BS$16:$BS$21</definedName>
    <definedName name="記入不要_1">'選択肢（非表示）'!$BS$16:$BS$21</definedName>
    <definedName name="記入不要_2">'選択肢（非表示）'!$BT$16:$BT$21</definedName>
    <definedName name="経営学専攻">'選択肢（非表示）'!$AC$16:$AC$21</definedName>
    <definedName name="経済・経営学科">'選択肢（非表示）'!$G$16:$G$21</definedName>
    <definedName name="経済学研究科">'選択肢（非表示）'!$P$2:$P$10</definedName>
    <definedName name="経済学専攻">'選択肢（非表示）'!$AB$16:$AB$21</definedName>
    <definedName name="経済学部">'選択肢（非表示）'!$F$2:$F$10</definedName>
    <definedName name="芸術学専攻">'選択肢（非表示）'!$BQ$16:$BQ$21</definedName>
    <definedName name="言語社会専攻">'選択肢（非表示）'!$BW$16:$BW$21</definedName>
    <definedName name="言語文化学専攻">'選択肢（非表示）'!$BN$16:$BN$21</definedName>
    <definedName name="言語文化研究科">'選択肢（非表示）'!$AD$2:$AD$10</definedName>
    <definedName name="言語文化専攻">'選択肢（非表示）'!$BV$16:$BV$21</definedName>
    <definedName name="口腔科学専攻">'選択肢（非表示）'!$AL$16:$AL$21</definedName>
    <definedName name="工学研究科">'選択肢（非表示）'!$U$2:$U$10</definedName>
    <definedName name="工学部">'選択肢（非表示）'!$K$2:$K$10</definedName>
    <definedName name="高等司法研究科">'選択肢（非表示）'!$Z$2:$Z$10</definedName>
    <definedName name="高分子科学専攻">'選択肢（非表示）'!$AH$16:$AH$21</definedName>
    <definedName name="国際公共政策学科">'選択肢（非表示）'!$F$16:$F$21</definedName>
    <definedName name="国際公共政策研究科">'選択肢（非表示）'!$W$2:$W$10</definedName>
    <definedName name="国際公共政策専攻">'選択肢（非表示）'!$BA$16:$BA$21</definedName>
    <definedName name="歯学科">'選択肢（非表示）'!$N$16:$N$21</definedName>
    <definedName name="歯学研究科">'選択肢（非表示）'!$S$2:$S$10</definedName>
    <definedName name="歯学部">'選択肢（非表示）'!$I$2:$I$10</definedName>
    <definedName name="所属">'選択肢（非表示）'!$C$1:$AD$1</definedName>
    <definedName name="小児発達学専攻">'選択肢（非表示）'!$BR$16:$BR$21</definedName>
    <definedName name="情報システム工学専攻">'選択肢（非表示）'!$BG$16:$BG$21</definedName>
    <definedName name="情報ネットワーク学専攻">'選択肢（非表示）'!$BH$16:$BH$21</definedName>
    <definedName name="情報科学科">'選択肢（非表示）'!$X$16:$X$21</definedName>
    <definedName name="情報科学研究科">'選択肢（非表示）'!$Y$2:$Y$10</definedName>
    <definedName name="情報基礎数学専攻">'選択肢（非表示）'!$BD$16:$BD$21</definedName>
    <definedName name="情報数理学専攻">'選択肢（非表示）'!$BE$16:$BE$21</definedName>
    <definedName name="人間科学科">'選択肢（非表示）'!$D$16:$D$21</definedName>
    <definedName name="人間科学研究科">'選択肢（非表示）'!$N$2:$N$10</definedName>
    <definedName name="人間科学専攻">'選択肢（非表示）'!$Z$16:$Z$21</definedName>
    <definedName name="人間科学部">'選択肢（非表示）'!$D$2:$D$10</definedName>
    <definedName name="人文学科">'選択肢（非表示）'!$C$16:$C$21</definedName>
    <definedName name="人文学研究科">'選択肢（非表示）'!$AA$2:$AA$10</definedName>
    <definedName name="人文学専攻">'選択肢（非表示）'!$BM$16:$BM$21</definedName>
    <definedName name="数学科">'選択肢（非表示）'!$H$16:$H$21</definedName>
    <definedName name="数学専攻">'選択肢（非表示）'!$AD$16:$AD$21</definedName>
    <definedName name="生物科学科">'選択肢（非表示）'!$K$16:$K$21</definedName>
    <definedName name="生物科学専攻">'選択肢（非表示）'!$AG$16:$AG$21</definedName>
    <definedName name="生物工学専攻">'選択肢（非表示）'!$AO$16:$AO$21</definedName>
    <definedName name="生命機能研究科">'選択肢（非表示）'!$X$2:$X$10</definedName>
    <definedName name="生命機能専攻">'選択肢（非表示）'!$BC$16:$BC$21</definedName>
    <definedName name="創成薬学専攻">'選択肢（非表示）'!$AM$16:$AM$21</definedName>
    <definedName name="地球総合工学科">'選択肢（非表示）'!$T$16:$T$21</definedName>
    <definedName name="地球総合工学専攻">'選択肢（非表示）'!$AV$16:$AV$21</definedName>
    <definedName name="電気電子情報通信工学専攻">'選択肢（非表示）'!$AT$16:$AT$21</definedName>
    <definedName name="電子情報工学科">'選択肢（非表示）'!$R$16:$R$21</definedName>
    <definedName name="電子物理科学科">'選択肢（非表示）'!$U$16:$U$21</definedName>
    <definedName name="日本学専攻">'選択肢（非表示）'!$BP$16:$BP$21</definedName>
    <definedName name="日本語・日本文化専攻">'選択肢（非表示）'!$BX$16:$BX$21</definedName>
    <definedName name="比較公共政策専攻">'選択肢（非表示）'!$BB$16:$BB$21</definedName>
    <definedName name="物質創成専攻">'選択肢（非表示）'!$AX$16:$AX$21</definedName>
    <definedName name="物理学科">'選択肢（非表示）'!$I$16:$I$21</definedName>
    <definedName name="物理学系専攻">'選択肢（非表示）'!$AQ$16:$AQ$21</definedName>
    <definedName name="物理学専攻">'選択肢（非表示）'!$AE$16:$AE$21</definedName>
    <definedName name="文化形態論専攻">'選択肢（非表示）'!$BS$16:$BS$21</definedName>
    <definedName name="文化動態論専攻">'選択肢（非表示）'!$BT$16:$BT$21</definedName>
    <definedName name="文化表現論専攻">'選択肢（非表示）'!$BU$16:$BU$21</definedName>
    <definedName name="文学研究科">'選択肢（非表示）'!$AC$2:$AC$10</definedName>
    <definedName name="文学部">'選択肢（非表示）'!$C$2:$C$10</definedName>
    <definedName name="保健学科">'選択肢（非表示）'!$M$16:$M$21</definedName>
    <definedName name="保健学専攻">'選択肢（非表示）'!$AK$16:$AK$21</definedName>
    <definedName name="法学・政治学専攻">'選択肢（非表示）'!$AA$16:$AA$21</definedName>
    <definedName name="法学科">'選択肢（非表示）'!$E$16:$E$21</definedName>
    <definedName name="法学研究科">'選択肢（非表示）'!$O$2:$O$10</definedName>
    <definedName name="法学部">'選択肢（非表示）'!$E$2:$E$10</definedName>
    <definedName name="法務専攻_既修者">'選択肢（非表示）'!$BL$16:$BL$21</definedName>
    <definedName name="法務専攻_未修者">'選択肢（非表示）'!$BK$16:$BK$21</definedName>
    <definedName name="薬学科">'選択肢（非表示）'!$O$16:$O$21</definedName>
    <definedName name="薬学研究科">'選択肢（非表示）'!$T$2:$T$10</definedName>
    <definedName name="薬学部">'選択肢（非表示）'!$J$2:$J$10</definedName>
    <definedName name="理学研究科">'選択肢（非表示）'!$Q$2:$Q$10</definedName>
    <definedName name="理学部">'選択肢（非表示）'!$G$2:$G$10</definedName>
    <definedName name="連合小児発達学研究科">'選択肢（非表示）'!$AB$2:$AB$10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5" l="1"/>
  <c r="B31" i="11"/>
  <c r="AC31" i="11" s="1"/>
  <c r="AR81" i="24" l="1"/>
  <c r="AR77" i="24"/>
  <c r="AR73" i="24"/>
  <c r="AR69" i="24"/>
  <c r="AR65" i="24"/>
  <c r="AR61" i="24"/>
  <c r="AR57" i="24"/>
  <c r="AR53" i="24"/>
  <c r="AR41" i="24"/>
  <c r="AR45" i="24"/>
  <c r="AR49" i="24"/>
  <c r="AR37" i="24"/>
  <c r="P20" i="10"/>
  <c r="P22" i="10" s="1"/>
  <c r="M20" i="10"/>
  <c r="M22" i="10" s="1"/>
  <c r="J20" i="10"/>
  <c r="J22" i="10" s="1"/>
  <c r="G20" i="10"/>
  <c r="G22" i="10" s="1"/>
  <c r="D20" i="10"/>
  <c r="C1" i="10"/>
  <c r="K26" i="8"/>
  <c r="AH36" i="25"/>
  <c r="AA6" i="24"/>
  <c r="AA6" i="23"/>
  <c r="F6" i="23"/>
  <c r="F5" i="11"/>
  <c r="AI85" i="24"/>
  <c r="AA85" i="24"/>
  <c r="S85" i="24"/>
  <c r="K85" i="24"/>
  <c r="AF5" i="25"/>
  <c r="AH28" i="25"/>
  <c r="T28" i="25" s="1"/>
  <c r="AH23" i="25"/>
  <c r="T23" i="25" s="1"/>
  <c r="AH18" i="25"/>
  <c r="T18" i="25" s="1"/>
  <c r="AH13" i="25"/>
  <c r="T13" i="25" s="1"/>
  <c r="AH8" i="25"/>
  <c r="T8" i="25" s="1"/>
  <c r="S21" i="10" l="1"/>
  <c r="D22" i="10"/>
  <c r="S23" i="10" s="1"/>
  <c r="Z28" i="25"/>
  <c r="AD28" i="25" s="1"/>
  <c r="Z23" i="25"/>
  <c r="AD23" i="25" s="1"/>
  <c r="Z18" i="25"/>
  <c r="AD18" i="25" s="1"/>
  <c r="Z13" i="25"/>
  <c r="AD13" i="25" s="1"/>
  <c r="Z8" i="25"/>
  <c r="AD8" i="25" s="1"/>
  <c r="AR85" i="24"/>
  <c r="AI38" i="25" l="1"/>
  <c r="V32" i="25"/>
  <c r="D32" i="25"/>
  <c r="Z31" i="25"/>
  <c r="Z30" i="25"/>
  <c r="Z29" i="25"/>
  <c r="V27" i="25"/>
  <c r="Z26" i="25"/>
  <c r="Z25" i="25"/>
  <c r="Z24" i="25"/>
  <c r="V22" i="25"/>
  <c r="Z21" i="25"/>
  <c r="Z20" i="25"/>
  <c r="Z19" i="25"/>
  <c r="AD22" i="25"/>
  <c r="V17" i="25"/>
  <c r="L17" i="25"/>
  <c r="Z16" i="25"/>
  <c r="Z15" i="25"/>
  <c r="Z14" i="25"/>
  <c r="AD17" i="25"/>
  <c r="V12" i="25"/>
  <c r="L12" i="25"/>
  <c r="Z11" i="25"/>
  <c r="Z10" i="25"/>
  <c r="Z9" i="25"/>
  <c r="AD12" i="25"/>
  <c r="AK6" i="25"/>
  <c r="M5" i="25"/>
  <c r="Z27" i="25" l="1"/>
  <c r="Z22" i="25"/>
  <c r="Z12" i="25"/>
  <c r="Z32" i="25"/>
  <c r="AD27" i="25"/>
  <c r="AD32" i="25"/>
  <c r="Z17" i="25"/>
  <c r="A7" i="8" l="1"/>
  <c r="AB11" i="8"/>
  <c r="AC13" i="11"/>
  <c r="B5" i="11" l="1"/>
  <c r="B6" i="23"/>
  <c r="B6" i="24"/>
  <c r="F6" i="24" s="1"/>
  <c r="A5" i="25"/>
  <c r="AR90" i="24"/>
  <c r="AQ87" i="23"/>
  <c r="AI87" i="23"/>
  <c r="AA87" i="23"/>
  <c r="S87" i="23"/>
  <c r="K87" i="23"/>
  <c r="AQ92" i="23" l="1"/>
  <c r="AQ95" i="23"/>
  <c r="E6" i="10" l="1"/>
  <c r="N6" i="10"/>
  <c r="AC27" i="11"/>
  <c r="AC28" i="11"/>
  <c r="AC30" i="11"/>
  <c r="AC29" i="11"/>
  <c r="AC26" i="11"/>
  <c r="AC25" i="11"/>
  <c r="AC24" i="11"/>
  <c r="AC23" i="11"/>
  <c r="AC22" i="11"/>
  <c r="AC21" i="11"/>
  <c r="Q11" i="8" l="1"/>
  <c r="AC12" i="11" l="1"/>
  <c r="AC11" i="11"/>
  <c r="AD8" i="8"/>
  <c r="K28" i="8"/>
  <c r="W11" i="8"/>
  <c r="Y7" i="8" l="1"/>
  <c r="T21" i="10" l="1"/>
  <c r="U23" i="10" s="1"/>
  <c r="U21" i="10"/>
</calcChain>
</file>

<file path=xl/sharedStrings.xml><?xml version="1.0" encoding="utf-8"?>
<sst xmlns="http://schemas.openxmlformats.org/spreadsheetml/2006/main" count="1019" uniqueCount="402">
  <si>
    <t>（様式１）</t>
    <rPh sb="1" eb="3">
      <t>ヨウシキ</t>
    </rPh>
    <phoneticPr fontId="1"/>
  </si>
  <si>
    <t>入学年月</t>
    <rPh sb="0" eb="2">
      <t>ニュウガク</t>
    </rPh>
    <rPh sb="2" eb="4">
      <t>ネンゲツ</t>
    </rPh>
    <phoneticPr fontId="1"/>
  </si>
  <si>
    <t>年</t>
    <rPh sb="0" eb="1">
      <t>ネン</t>
    </rPh>
    <phoneticPr fontId="1"/>
  </si>
  <si>
    <t>月</t>
    <rPh sb="0" eb="1">
      <t>ゲツ</t>
    </rPh>
    <phoneticPr fontId="1"/>
  </si>
  <si>
    <t>月</t>
    <rPh sb="0" eb="1">
      <t>ガツ</t>
    </rPh>
    <phoneticPr fontId="1"/>
  </si>
  <si>
    <t>現住所</t>
    <rPh sb="0" eb="3">
      <t>ゲンジュウショ</t>
    </rPh>
    <phoneticPr fontId="1"/>
  </si>
  <si>
    <t>研究室
内線番号</t>
    <rPh sb="0" eb="3">
      <t>ケンキュウシツ</t>
    </rPh>
    <rPh sb="4" eb="6">
      <t>ナイセン</t>
    </rPh>
    <rPh sb="6" eb="8">
      <t>バンゴウ</t>
    </rPh>
    <phoneticPr fontId="1"/>
  </si>
  <si>
    <t>奨学金を希望する理由</t>
    <rPh sb="0" eb="3">
      <t>ショウガクキン</t>
    </rPh>
    <rPh sb="4" eb="6">
      <t>キボウ</t>
    </rPh>
    <rPh sb="8" eb="10">
      <t>リユウ</t>
    </rPh>
    <phoneticPr fontId="1"/>
  </si>
  <si>
    <t>（様式２）</t>
    <rPh sb="1" eb="3">
      <t>ヨウシキ</t>
    </rPh>
    <phoneticPr fontId="1"/>
  </si>
  <si>
    <t>家　庭　状　況　調　書</t>
    <rPh sb="0" eb="1">
      <t>イエ</t>
    </rPh>
    <rPh sb="2" eb="3">
      <t>ニワ</t>
    </rPh>
    <rPh sb="4" eb="5">
      <t>ジョウ</t>
    </rPh>
    <rPh sb="6" eb="7">
      <t>キョウ</t>
    </rPh>
    <rPh sb="8" eb="9">
      <t>チョウ</t>
    </rPh>
    <rPh sb="10" eb="11">
      <t>ショ</t>
    </rPh>
    <phoneticPr fontId="1"/>
  </si>
  <si>
    <t>収入・売上金額
Ａ（税込）万円</t>
    <rPh sb="0" eb="2">
      <t>シュウニュウ</t>
    </rPh>
    <rPh sb="3" eb="5">
      <t>ウリアゲ</t>
    </rPh>
    <rPh sb="5" eb="7">
      <t>キンガク</t>
    </rPh>
    <rPh sb="10" eb="12">
      <t>ゼイコミ</t>
    </rPh>
    <rPh sb="13" eb="15">
      <t>マンエン</t>
    </rPh>
    <phoneticPr fontId="1"/>
  </si>
  <si>
    <t>氏　名</t>
    <rPh sb="0" eb="1">
      <t>シ</t>
    </rPh>
    <rPh sb="2" eb="3">
      <t>メイ</t>
    </rPh>
    <phoneticPr fontId="1"/>
  </si>
  <si>
    <t>控除額（給与所得者）
必要経費（事業所得者）
Ｂ　　万円</t>
    <rPh sb="0" eb="2">
      <t>コウジョ</t>
    </rPh>
    <rPh sb="2" eb="3">
      <t>ガク</t>
    </rPh>
    <rPh sb="4" eb="6">
      <t>キュウヨ</t>
    </rPh>
    <rPh sb="6" eb="8">
      <t>ショトク</t>
    </rPh>
    <rPh sb="8" eb="9">
      <t>シャ</t>
    </rPh>
    <rPh sb="11" eb="13">
      <t>ヒツヨウ</t>
    </rPh>
    <rPh sb="13" eb="15">
      <t>ケイヒ</t>
    </rPh>
    <rPh sb="16" eb="18">
      <t>ジギョウ</t>
    </rPh>
    <rPh sb="18" eb="20">
      <t>ショトク</t>
    </rPh>
    <rPh sb="20" eb="21">
      <t>シャ</t>
    </rPh>
    <rPh sb="26" eb="28">
      <t>マンエン</t>
    </rPh>
    <phoneticPr fontId="1"/>
  </si>
  <si>
    <t>続柄</t>
    <rPh sb="0" eb="2">
      <t>ゾクガラ</t>
    </rPh>
    <phoneticPr fontId="1"/>
  </si>
  <si>
    <t>※設置者</t>
    <rPh sb="1" eb="3">
      <t>セッチ</t>
    </rPh>
    <rPh sb="3" eb="4">
      <t>シャ</t>
    </rPh>
    <phoneticPr fontId="1"/>
  </si>
  <si>
    <t>本人</t>
    <rPh sb="0" eb="2">
      <t>ホンニン</t>
    </rPh>
    <phoneticPr fontId="1"/>
  </si>
  <si>
    <t>父</t>
    <rPh sb="0" eb="1">
      <t>チチ</t>
    </rPh>
    <phoneticPr fontId="1"/>
  </si>
  <si>
    <t>母</t>
    <rPh sb="0" eb="1">
      <t>ハハ</t>
    </rPh>
    <phoneticPr fontId="1"/>
  </si>
  <si>
    <t>（様式３）</t>
    <rPh sb="1" eb="3">
      <t>ヨウシキ</t>
    </rPh>
    <phoneticPr fontId="1"/>
  </si>
  <si>
    <t>成　績　計　算　表</t>
    <rPh sb="0" eb="1">
      <t>セイ</t>
    </rPh>
    <rPh sb="2" eb="3">
      <t>イサオ</t>
    </rPh>
    <rPh sb="4" eb="5">
      <t>ケイ</t>
    </rPh>
    <rPh sb="6" eb="7">
      <t>サン</t>
    </rPh>
    <rPh sb="8" eb="9">
      <t>ヒョウ</t>
    </rPh>
    <phoneticPr fontId="1"/>
  </si>
  <si>
    <t>評定（Ａ）</t>
    <rPh sb="0" eb="2">
      <t>ヒョウテイ</t>
    </rPh>
    <phoneticPr fontId="1"/>
  </si>
  <si>
    <t>（Ｃ）</t>
    <phoneticPr fontId="1"/>
  </si>
  <si>
    <t>計</t>
    <rPh sb="0" eb="1">
      <t>ケイ</t>
    </rPh>
    <phoneticPr fontId="1"/>
  </si>
  <si>
    <t>(評定×履修科目数計）</t>
    <rPh sb="1" eb="3">
      <t>ヒョウテイ</t>
    </rPh>
    <rPh sb="4" eb="6">
      <t>リシュウ</t>
    </rPh>
    <rPh sb="6" eb="8">
      <t>カモク</t>
    </rPh>
    <rPh sb="8" eb="9">
      <t>スウ</t>
    </rPh>
    <rPh sb="9" eb="10">
      <t>ケイ</t>
    </rPh>
    <phoneticPr fontId="1"/>
  </si>
  <si>
    <t>（Ｄ）</t>
    <phoneticPr fontId="1"/>
  </si>
  <si>
    <t>（Ｄ）÷（Ｃ）</t>
    <phoneticPr fontId="1"/>
  </si>
  <si>
    <r>
      <t>※教職課程等の卒業要件とならない科目、認定・合格判定の科目については</t>
    </r>
    <r>
      <rPr>
        <b/>
        <sz val="12"/>
        <color theme="1"/>
        <rFont val="HG丸ｺﾞｼｯｸM-PRO"/>
        <family val="3"/>
        <charset val="128"/>
      </rPr>
      <t>対象外</t>
    </r>
    <r>
      <rPr>
        <sz val="12"/>
        <color theme="1"/>
        <rFont val="HG丸ｺﾞｼｯｸM-PRO"/>
        <family val="3"/>
        <charset val="128"/>
      </rPr>
      <t>です。</t>
    </r>
    <rPh sb="1" eb="3">
      <t>キョウショク</t>
    </rPh>
    <rPh sb="3" eb="5">
      <t>カテイ</t>
    </rPh>
    <rPh sb="5" eb="6">
      <t>トウ</t>
    </rPh>
    <rPh sb="7" eb="9">
      <t>ソツギョウ</t>
    </rPh>
    <rPh sb="9" eb="11">
      <t>ヨウケン</t>
    </rPh>
    <rPh sb="16" eb="18">
      <t>カモク</t>
    </rPh>
    <rPh sb="19" eb="21">
      <t>ニンテイ</t>
    </rPh>
    <rPh sb="22" eb="24">
      <t>ゴウカク</t>
    </rPh>
    <rPh sb="24" eb="26">
      <t>ハンテイ</t>
    </rPh>
    <rPh sb="27" eb="29">
      <t>カモク</t>
    </rPh>
    <rPh sb="34" eb="37">
      <t>タイショウガイ</t>
    </rPh>
    <phoneticPr fontId="1"/>
  </si>
  <si>
    <r>
      <t>◆</t>
    </r>
    <r>
      <rPr>
        <b/>
        <sz val="12"/>
        <color theme="1"/>
        <rFont val="HG丸ｺﾞｼｯｸM-PRO"/>
        <family val="3"/>
        <charset val="128"/>
      </rPr>
      <t>履修した全ての科目</t>
    </r>
    <r>
      <rPr>
        <sz val="12"/>
        <color theme="1"/>
        <rFont val="HG丸ｺﾞｼｯｸM-PRO"/>
        <family val="3"/>
        <charset val="128"/>
      </rPr>
      <t>※の成績が記載された『成績証明書』をもとに以下の表に記入してください。</t>
    </r>
    <rPh sb="1" eb="3">
      <t>リシュウ</t>
    </rPh>
    <rPh sb="5" eb="6">
      <t>スベ</t>
    </rPh>
    <rPh sb="8" eb="10">
      <t>カモク</t>
    </rPh>
    <rPh sb="12" eb="14">
      <t>セイセキ</t>
    </rPh>
    <rPh sb="15" eb="17">
      <t>キサイ</t>
    </rPh>
    <rPh sb="21" eb="23">
      <t>セイセキ</t>
    </rPh>
    <rPh sb="23" eb="26">
      <t>ショウメイショ</t>
    </rPh>
    <rPh sb="31" eb="33">
      <t>イカ</t>
    </rPh>
    <rPh sb="34" eb="35">
      <t>ヒョウ</t>
    </rPh>
    <rPh sb="36" eb="38">
      <t>キニュウ</t>
    </rPh>
    <phoneticPr fontId="1"/>
  </si>
  <si>
    <t>※英文等の『成績証明書』は和訳したものを必ず添付してください。</t>
    <rPh sb="1" eb="3">
      <t>エイブン</t>
    </rPh>
    <rPh sb="3" eb="4">
      <t>トウ</t>
    </rPh>
    <rPh sb="6" eb="8">
      <t>セイセキ</t>
    </rPh>
    <rPh sb="8" eb="11">
      <t>ショウメイショ</t>
    </rPh>
    <rPh sb="13" eb="15">
      <t>ワヤク</t>
    </rPh>
    <rPh sb="20" eb="21">
      <t>カナラ</t>
    </rPh>
    <rPh sb="22" eb="24">
      <t>テンプ</t>
    </rPh>
    <phoneticPr fontId="1"/>
  </si>
  <si>
    <t>（必要に応じて、説明文を添付してください。）</t>
    <rPh sb="1" eb="3">
      <t>ヒツヨウ</t>
    </rPh>
    <rPh sb="4" eb="5">
      <t>オウ</t>
    </rPh>
    <rPh sb="8" eb="10">
      <t>セツメイ</t>
    </rPh>
    <rPh sb="10" eb="11">
      <t>ブン</t>
    </rPh>
    <rPh sb="12" eb="14">
      <t>テンプ</t>
    </rPh>
    <phoneticPr fontId="1"/>
  </si>
  <si>
    <t>（提出があるまでは選考の対象になりません。）</t>
    <rPh sb="1" eb="3">
      <t>テイシュツ</t>
    </rPh>
    <rPh sb="9" eb="11">
      <t>センコウ</t>
    </rPh>
    <rPh sb="12" eb="14">
      <t>タイショウ</t>
    </rPh>
    <phoneticPr fontId="1"/>
  </si>
  <si>
    <t>合　計</t>
    <rPh sb="0" eb="1">
      <t>ア</t>
    </rPh>
    <rPh sb="2" eb="3">
      <t>ケイ</t>
    </rPh>
    <phoneticPr fontId="1"/>
  </si>
  <si>
    <t>平　均</t>
    <rPh sb="0" eb="1">
      <t>ヘイ</t>
    </rPh>
    <rPh sb="2" eb="3">
      <t>ヒトシ</t>
    </rPh>
    <phoneticPr fontId="1"/>
  </si>
  <si>
    <t>対象者</t>
    <rPh sb="0" eb="3">
      <t>タイショウシャ</t>
    </rPh>
    <phoneticPr fontId="1"/>
  </si>
  <si>
    <t>チェック事項</t>
    <rPh sb="4" eb="6">
      <t>ジコウ</t>
    </rPh>
    <phoneticPr fontId="1"/>
  </si>
  <si>
    <t>チェック欄</t>
    <rPh sb="4" eb="5">
      <t>ラン</t>
    </rPh>
    <phoneticPr fontId="1"/>
  </si>
  <si>
    <t>全員</t>
    <rPh sb="0" eb="2">
      <t>ゼンイン</t>
    </rPh>
    <phoneticPr fontId="1"/>
  </si>
  <si>
    <t>奨学生に採用された場合の義務（表紙に記載の事項）について熟読し、十分理解した。</t>
    <rPh sb="0" eb="3">
      <t>ショウガクセイ</t>
    </rPh>
    <rPh sb="4" eb="6">
      <t>サイヨウ</t>
    </rPh>
    <rPh sb="9" eb="11">
      <t>バアイ</t>
    </rPh>
    <rPh sb="12" eb="14">
      <t>ギム</t>
    </rPh>
    <rPh sb="15" eb="17">
      <t>ヒョウシ</t>
    </rPh>
    <rPh sb="18" eb="20">
      <t>キサイ</t>
    </rPh>
    <rPh sb="21" eb="23">
      <t>ジコウ</t>
    </rPh>
    <rPh sb="28" eb="30">
      <t>ジュクドク</t>
    </rPh>
    <rPh sb="32" eb="34">
      <t>ジュウブン</t>
    </rPh>
    <rPh sb="34" eb="36">
      <t>リカイ</t>
    </rPh>
    <phoneticPr fontId="1"/>
  </si>
  <si>
    <t>様式１、様式２、様式３（学部新１年生を除く）について、必要事項は全て記入した。</t>
    <rPh sb="0" eb="2">
      <t>ヨウシキ</t>
    </rPh>
    <rPh sb="4" eb="6">
      <t>ヨウシキ</t>
    </rPh>
    <rPh sb="8" eb="10">
      <t>ヨウシキ</t>
    </rPh>
    <rPh sb="12" eb="14">
      <t>ガクブ</t>
    </rPh>
    <rPh sb="14" eb="15">
      <t>シン</t>
    </rPh>
    <rPh sb="16" eb="17">
      <t>ネン</t>
    </rPh>
    <rPh sb="17" eb="18">
      <t>セイ</t>
    </rPh>
    <rPh sb="19" eb="20">
      <t>ノゾ</t>
    </rPh>
    <rPh sb="27" eb="29">
      <t>ヒツヨウ</t>
    </rPh>
    <rPh sb="29" eb="31">
      <t>ジコウ</t>
    </rPh>
    <rPh sb="32" eb="33">
      <t>スベ</t>
    </rPh>
    <rPh sb="34" eb="36">
      <t>キニュウ</t>
    </rPh>
    <phoneticPr fontId="1"/>
  </si>
  <si>
    <t>～必要書類を以下のリスト順に並べて提出してください。～</t>
    <rPh sb="1" eb="3">
      <t>ヒツヨウ</t>
    </rPh>
    <rPh sb="3" eb="5">
      <t>ショルイ</t>
    </rPh>
    <rPh sb="6" eb="8">
      <t>イカ</t>
    </rPh>
    <rPh sb="12" eb="13">
      <t>ジュン</t>
    </rPh>
    <rPh sb="14" eb="15">
      <t>ナラ</t>
    </rPh>
    <rPh sb="17" eb="19">
      <t>テイシュツ</t>
    </rPh>
    <phoneticPr fontId="1"/>
  </si>
  <si>
    <t>　後日、追加書類等を提出する際には、封筒の表に氏名、民間奨学金追加書類と記入のうえ、提出願います。</t>
    <rPh sb="1" eb="3">
      <t>ゴジツ</t>
    </rPh>
    <rPh sb="4" eb="6">
      <t>ツイカ</t>
    </rPh>
    <rPh sb="6" eb="8">
      <t>ショルイ</t>
    </rPh>
    <rPh sb="8" eb="9">
      <t>トウ</t>
    </rPh>
    <rPh sb="10" eb="12">
      <t>テイシュツ</t>
    </rPh>
    <rPh sb="14" eb="15">
      <t>サイ</t>
    </rPh>
    <rPh sb="18" eb="20">
      <t>フウトウ</t>
    </rPh>
    <rPh sb="21" eb="22">
      <t>オモテ</t>
    </rPh>
    <rPh sb="23" eb="25">
      <t>シメイ</t>
    </rPh>
    <rPh sb="26" eb="28">
      <t>ミンカン</t>
    </rPh>
    <rPh sb="28" eb="31">
      <t>ショウガクキン</t>
    </rPh>
    <rPh sb="31" eb="33">
      <t>ツイカ</t>
    </rPh>
    <rPh sb="33" eb="35">
      <t>ショルイ</t>
    </rPh>
    <rPh sb="36" eb="38">
      <t>キニュウ</t>
    </rPh>
    <rPh sb="42" eb="44">
      <t>テイシュツ</t>
    </rPh>
    <rPh sb="44" eb="45">
      <t>ネガ</t>
    </rPh>
    <phoneticPr fontId="1"/>
  </si>
  <si>
    <t>提　出　書　類</t>
    <rPh sb="0" eb="1">
      <t>ツツミ</t>
    </rPh>
    <rPh sb="2" eb="3">
      <t>デ</t>
    </rPh>
    <rPh sb="4" eb="5">
      <t>ショ</t>
    </rPh>
    <rPh sb="6" eb="7">
      <t>タグイ</t>
    </rPh>
    <phoneticPr fontId="1"/>
  </si>
  <si>
    <t>高等学校の調査書</t>
    <rPh sb="0" eb="2">
      <t>コウトウ</t>
    </rPh>
    <rPh sb="2" eb="4">
      <t>ガッコウ</t>
    </rPh>
    <rPh sb="5" eb="8">
      <t>チョウサショ</t>
    </rPh>
    <phoneticPr fontId="1"/>
  </si>
  <si>
    <t>該当者</t>
    <rPh sb="0" eb="3">
      <t>ガイトウシャ</t>
    </rPh>
    <phoneticPr fontId="1"/>
  </si>
  <si>
    <r>
      <rPr>
        <u/>
        <sz val="10"/>
        <color theme="1"/>
        <rFont val="HG丸ｺﾞｼｯｸM-PRO"/>
        <family val="3"/>
        <charset val="128"/>
      </rPr>
      <t>学部新１年以外</t>
    </r>
    <r>
      <rPr>
        <sz val="10"/>
        <color theme="1"/>
        <rFont val="HG丸ｺﾞｼｯｸM-PRO"/>
        <family val="3"/>
        <charset val="128"/>
      </rPr>
      <t>全員</t>
    </r>
    <rPh sb="0" eb="2">
      <t>ガクブ</t>
    </rPh>
    <rPh sb="2" eb="3">
      <t>シン</t>
    </rPh>
    <rPh sb="4" eb="5">
      <t>ネン</t>
    </rPh>
    <rPh sb="5" eb="7">
      <t>イガイ</t>
    </rPh>
    <rPh sb="7" eb="9">
      <t>ゼンイン</t>
    </rPh>
    <phoneticPr fontId="1"/>
  </si>
  <si>
    <t>（①～④の合計）</t>
    <rPh sb="5" eb="7">
      <t>ゴウケイ</t>
    </rPh>
    <phoneticPr fontId="1"/>
  </si>
  <si>
    <t>民間団体等奨学生推薦候補者登録願</t>
    <rPh sb="0" eb="2">
      <t>ミンカン</t>
    </rPh>
    <rPh sb="2" eb="4">
      <t>ダンタイ</t>
    </rPh>
    <rPh sb="4" eb="5">
      <t>トウ</t>
    </rPh>
    <rPh sb="5" eb="8">
      <t>ショウガクセイ</t>
    </rPh>
    <rPh sb="8" eb="10">
      <t>スイセン</t>
    </rPh>
    <rPh sb="10" eb="13">
      <t>コウホシャ</t>
    </rPh>
    <rPh sb="13" eb="15">
      <t>トウロク</t>
    </rPh>
    <rPh sb="15" eb="16">
      <t>ネガ</t>
    </rPh>
    <phoneticPr fontId="1"/>
  </si>
  <si>
    <r>
      <t>履修</t>
    </r>
    <r>
      <rPr>
        <b/>
        <sz val="11"/>
        <color theme="1"/>
        <rFont val="HG丸ｺﾞｼｯｸM-PRO"/>
        <family val="3"/>
        <charset val="128"/>
      </rPr>
      <t>科目数</t>
    </r>
    <r>
      <rPr>
        <sz val="11"/>
        <color theme="1"/>
        <rFont val="HG丸ｺﾞｼｯｸM-PRO"/>
        <family val="3"/>
        <charset val="128"/>
      </rPr>
      <t>計（Ｂ）</t>
    </r>
    <rPh sb="0" eb="2">
      <t>リシュウ</t>
    </rPh>
    <rPh sb="2" eb="4">
      <t>カモク</t>
    </rPh>
    <rPh sb="4" eb="5">
      <t>スウ</t>
    </rPh>
    <rPh sb="5" eb="6">
      <t>ケイ</t>
    </rPh>
    <phoneticPr fontId="1"/>
  </si>
  <si>
    <t>100～90</t>
    <phoneticPr fontId="1"/>
  </si>
  <si>
    <t>89～80</t>
    <phoneticPr fontId="1"/>
  </si>
  <si>
    <t>79～70</t>
    <phoneticPr fontId="1"/>
  </si>
  <si>
    <t>69～60</t>
    <phoneticPr fontId="1"/>
  </si>
  <si>
    <t>（</t>
    <phoneticPr fontId="1"/>
  </si>
  <si>
    <t>）</t>
    <phoneticPr fontId="1"/>
  </si>
  <si>
    <t>①</t>
    <phoneticPr fontId="1"/>
  </si>
  <si>
    <t>※素点評価の場合</t>
    <phoneticPr fontId="1"/>
  </si>
  <si>
    <t>②</t>
    <phoneticPr fontId="1"/>
  </si>
  <si>
    <t>③</t>
    <phoneticPr fontId="1"/>
  </si>
  <si>
    <t>※５段階評価
の場合</t>
    <phoneticPr fontId="1"/>
  </si>
  <si>
    <t>※４段階評価
の場合</t>
    <phoneticPr fontId="1"/>
  </si>
  <si>
    <t>Ｓ/秀</t>
    <rPh sb="2" eb="3">
      <t>シュウ</t>
    </rPh>
    <phoneticPr fontId="1"/>
  </si>
  <si>
    <t>Ａ/優</t>
    <rPh sb="2" eb="3">
      <t>ユウ</t>
    </rPh>
    <phoneticPr fontId="1"/>
  </si>
  <si>
    <t>Ｂ/良</t>
    <rPh sb="2" eb="3">
      <t>リョウ</t>
    </rPh>
    <phoneticPr fontId="1"/>
  </si>
  <si>
    <t>Ｃ/可</t>
    <rPh sb="2" eb="3">
      <t>カ</t>
    </rPh>
    <phoneticPr fontId="1"/>
  </si>
  <si>
    <t>④</t>
    <phoneticPr fontId="1"/>
  </si>
  <si>
    <t>100～80/
優/Ａ</t>
    <rPh sb="8" eb="9">
      <t>ユウ</t>
    </rPh>
    <phoneticPr fontId="1"/>
  </si>
  <si>
    <t>79～70/
良/Ｂ</t>
    <rPh sb="7" eb="8">
      <t>リョウ</t>
    </rPh>
    <phoneticPr fontId="1"/>
  </si>
  <si>
    <t>69～60/
可/Ｃ</t>
    <rPh sb="7" eb="8">
      <t>カ</t>
    </rPh>
    <phoneticPr fontId="1"/>
  </si>
  <si>
    <t>※３段階評価
の場合</t>
    <phoneticPr fontId="1"/>
  </si>
  <si>
    <t>　　（Ａ）×（Ｂ）</t>
    <phoneticPr fontId="1"/>
  </si>
  <si>
    <t>文学部</t>
  </si>
  <si>
    <t>人間科学部</t>
  </si>
  <si>
    <t>法学部</t>
  </si>
  <si>
    <t>経済学部</t>
  </si>
  <si>
    <t>医学部</t>
  </si>
  <si>
    <t>歯学部</t>
  </si>
  <si>
    <t>薬学部</t>
  </si>
  <si>
    <t>工学部</t>
  </si>
  <si>
    <t>基礎工学部</t>
  </si>
  <si>
    <t>外国語学部</t>
  </si>
  <si>
    <t>人間科学研究科</t>
  </si>
  <si>
    <t>法学研究科</t>
  </si>
  <si>
    <t>経済学研究科</t>
  </si>
  <si>
    <t>理学研究科</t>
  </si>
  <si>
    <t>医学系研究科</t>
  </si>
  <si>
    <t>歯学研究科</t>
  </si>
  <si>
    <t>薬学研究科</t>
  </si>
  <si>
    <t>工学研究科</t>
  </si>
  <si>
    <t>基礎工学研究科</t>
  </si>
  <si>
    <t>国際公共政策研究科</t>
  </si>
  <si>
    <t>生命機能研究科</t>
  </si>
  <si>
    <t>情報科学研究科</t>
  </si>
  <si>
    <t>高等司法研究科</t>
  </si>
  <si>
    <t>人文学研究科</t>
  </si>
  <si>
    <t>連合小児発達学研究科</t>
  </si>
  <si>
    <t>人文学科</t>
    <rPh sb="0" eb="4">
      <t>ジンブンガッカ</t>
    </rPh>
    <phoneticPr fontId="1"/>
  </si>
  <si>
    <t>人間科学科</t>
    <rPh sb="0" eb="5">
      <t>ニンゲンカガクカ</t>
    </rPh>
    <phoneticPr fontId="1"/>
  </si>
  <si>
    <t>法学科</t>
    <rPh sb="0" eb="2">
      <t>ホウガク</t>
    </rPh>
    <rPh sb="2" eb="3">
      <t>カ</t>
    </rPh>
    <phoneticPr fontId="1"/>
  </si>
  <si>
    <t>国際公共政策学科</t>
    <rPh sb="0" eb="8">
      <t>コクサイコウキョウセイサクガッカ</t>
    </rPh>
    <phoneticPr fontId="1"/>
  </si>
  <si>
    <t>経済・経営学科</t>
    <rPh sb="0" eb="2">
      <t>ケイザイ</t>
    </rPh>
    <rPh sb="3" eb="7">
      <t>ケイエイガッカ</t>
    </rPh>
    <phoneticPr fontId="1"/>
  </si>
  <si>
    <t>数学科</t>
    <rPh sb="0" eb="3">
      <t>スウガクカ</t>
    </rPh>
    <phoneticPr fontId="1"/>
  </si>
  <si>
    <t>物理学科</t>
    <rPh sb="0" eb="4">
      <t>ブツリガッカ</t>
    </rPh>
    <phoneticPr fontId="1"/>
  </si>
  <si>
    <t>化学科</t>
    <rPh sb="0" eb="2">
      <t>カガク</t>
    </rPh>
    <rPh sb="2" eb="3">
      <t>カ</t>
    </rPh>
    <phoneticPr fontId="1"/>
  </si>
  <si>
    <t>生物科学科</t>
    <rPh sb="0" eb="2">
      <t>セイブツ</t>
    </rPh>
    <rPh sb="2" eb="4">
      <t>カガク</t>
    </rPh>
    <rPh sb="4" eb="5">
      <t>カ</t>
    </rPh>
    <phoneticPr fontId="1"/>
  </si>
  <si>
    <t>医学科</t>
    <rPh sb="0" eb="3">
      <t>イガクカ</t>
    </rPh>
    <phoneticPr fontId="1"/>
  </si>
  <si>
    <t>保健学科</t>
    <rPh sb="0" eb="4">
      <t>ホケンガッカ</t>
    </rPh>
    <phoneticPr fontId="1"/>
  </si>
  <si>
    <t>歯学科</t>
    <rPh sb="0" eb="1">
      <t>ハ</t>
    </rPh>
    <rPh sb="1" eb="3">
      <t>ガッカ</t>
    </rPh>
    <phoneticPr fontId="1"/>
  </si>
  <si>
    <t>薬学科</t>
    <rPh sb="0" eb="2">
      <t>ヤクガク</t>
    </rPh>
    <rPh sb="2" eb="3">
      <t>カ</t>
    </rPh>
    <phoneticPr fontId="1"/>
  </si>
  <si>
    <t>応用自然科学科</t>
    <rPh sb="0" eb="6">
      <t>オウヨウシゼンカガク</t>
    </rPh>
    <rPh sb="6" eb="7">
      <t>カ</t>
    </rPh>
    <phoneticPr fontId="1"/>
  </si>
  <si>
    <t>応用理工学科</t>
    <rPh sb="0" eb="2">
      <t>オウヨウ</t>
    </rPh>
    <rPh sb="2" eb="3">
      <t>リ</t>
    </rPh>
    <rPh sb="3" eb="6">
      <t>コウガクカ</t>
    </rPh>
    <phoneticPr fontId="1"/>
  </si>
  <si>
    <t>電子情報工学科</t>
    <rPh sb="0" eb="6">
      <t>デンシジョウホウコウガク</t>
    </rPh>
    <rPh sb="6" eb="7">
      <t>カ</t>
    </rPh>
    <phoneticPr fontId="1"/>
  </si>
  <si>
    <t>環境・エネルギー工学科</t>
    <rPh sb="0" eb="2">
      <t>カンキョウ</t>
    </rPh>
    <rPh sb="8" eb="11">
      <t>コウガクカ</t>
    </rPh>
    <phoneticPr fontId="1"/>
  </si>
  <si>
    <t>地球総合工学科</t>
    <rPh sb="0" eb="6">
      <t>チキュウソウゴウコウガク</t>
    </rPh>
    <rPh sb="6" eb="7">
      <t>カ</t>
    </rPh>
    <phoneticPr fontId="1"/>
  </si>
  <si>
    <t>電子物理科学科</t>
    <rPh sb="0" eb="2">
      <t>デンシ</t>
    </rPh>
    <rPh sb="2" eb="4">
      <t>ブツリ</t>
    </rPh>
    <rPh sb="4" eb="6">
      <t>カガク</t>
    </rPh>
    <rPh sb="6" eb="7">
      <t>カ</t>
    </rPh>
    <phoneticPr fontId="1"/>
  </si>
  <si>
    <t>化学応用科学科</t>
    <rPh sb="0" eb="2">
      <t>カガク</t>
    </rPh>
    <rPh sb="2" eb="4">
      <t>オウヨウ</t>
    </rPh>
    <rPh sb="4" eb="6">
      <t>カガク</t>
    </rPh>
    <rPh sb="6" eb="7">
      <t>カ</t>
    </rPh>
    <phoneticPr fontId="1"/>
  </si>
  <si>
    <t>システム科学科</t>
    <rPh sb="4" eb="6">
      <t>カガク</t>
    </rPh>
    <rPh sb="6" eb="7">
      <t>カ</t>
    </rPh>
    <phoneticPr fontId="1"/>
  </si>
  <si>
    <t>情報科学科</t>
    <rPh sb="0" eb="4">
      <t>ジョウホウカガク</t>
    </rPh>
    <rPh sb="4" eb="5">
      <t>カ</t>
    </rPh>
    <phoneticPr fontId="1"/>
  </si>
  <si>
    <t>外国語学科</t>
    <rPh sb="0" eb="5">
      <t>ガイコクゴガッカ</t>
    </rPh>
    <phoneticPr fontId="1"/>
  </si>
  <si>
    <t>人間科学専攻</t>
    <rPh sb="0" eb="6">
      <t>ニンゲンカガクセンコウ</t>
    </rPh>
    <phoneticPr fontId="1"/>
  </si>
  <si>
    <t>法学・政治学専攻</t>
    <rPh sb="0" eb="2">
      <t>ホウガク</t>
    </rPh>
    <rPh sb="3" eb="8">
      <t>セイジガクセンコウ</t>
    </rPh>
    <phoneticPr fontId="1"/>
  </si>
  <si>
    <t>経済学専攻</t>
    <rPh sb="0" eb="3">
      <t>ケイザイガク</t>
    </rPh>
    <rPh sb="3" eb="5">
      <t>センコウ</t>
    </rPh>
    <phoneticPr fontId="1"/>
  </si>
  <si>
    <t>経営学専攻</t>
    <rPh sb="0" eb="5">
      <t>ケイエイガクセンコウ</t>
    </rPh>
    <phoneticPr fontId="1"/>
  </si>
  <si>
    <t>数学専攻</t>
    <rPh sb="0" eb="4">
      <t>スウガクセンコウ</t>
    </rPh>
    <phoneticPr fontId="1"/>
  </si>
  <si>
    <t>物理学専攻</t>
    <rPh sb="0" eb="5">
      <t>ブツリガクセンコウ</t>
    </rPh>
    <phoneticPr fontId="1"/>
  </si>
  <si>
    <t>化学専攻</t>
    <rPh sb="0" eb="4">
      <t>カガクセンコウ</t>
    </rPh>
    <phoneticPr fontId="1"/>
  </si>
  <si>
    <t>生物科学専攻</t>
    <rPh sb="0" eb="4">
      <t>セイブツカガク</t>
    </rPh>
    <rPh sb="4" eb="6">
      <t>センコウ</t>
    </rPh>
    <phoneticPr fontId="1"/>
  </si>
  <si>
    <t>高分子科学専攻</t>
    <rPh sb="0" eb="1">
      <t>コウ</t>
    </rPh>
    <rPh sb="1" eb="3">
      <t>ブンシ</t>
    </rPh>
    <rPh sb="3" eb="5">
      <t>カガク</t>
    </rPh>
    <rPh sb="5" eb="7">
      <t>センコウ</t>
    </rPh>
    <phoneticPr fontId="1"/>
  </si>
  <si>
    <t>宇宙地球科学専攻</t>
    <rPh sb="0" eb="6">
      <t>ウチュウチキュウカガク</t>
    </rPh>
    <rPh sb="6" eb="8">
      <t>センコウ</t>
    </rPh>
    <phoneticPr fontId="1"/>
  </si>
  <si>
    <t>医学専攻</t>
    <rPh sb="0" eb="4">
      <t>イガクセンコウ</t>
    </rPh>
    <phoneticPr fontId="1"/>
  </si>
  <si>
    <t>保健学専攻</t>
    <rPh sb="0" eb="5">
      <t>ホケンガクセンコウ</t>
    </rPh>
    <phoneticPr fontId="1"/>
  </si>
  <si>
    <t>口腔科学専攻</t>
    <rPh sb="0" eb="2">
      <t>コウクウ</t>
    </rPh>
    <rPh sb="2" eb="6">
      <t>カガクセンコウ</t>
    </rPh>
    <phoneticPr fontId="1"/>
  </si>
  <si>
    <t>創成薬学専攻</t>
    <rPh sb="0" eb="2">
      <t>ソウセイ</t>
    </rPh>
    <rPh sb="2" eb="4">
      <t>ヤクガク</t>
    </rPh>
    <rPh sb="4" eb="6">
      <t>センコウ</t>
    </rPh>
    <phoneticPr fontId="1"/>
  </si>
  <si>
    <t>医療薬学専攻</t>
    <rPh sb="0" eb="2">
      <t>イリョウ</t>
    </rPh>
    <rPh sb="2" eb="4">
      <t>ヤクガク</t>
    </rPh>
    <rPh sb="4" eb="6">
      <t>センコウ</t>
    </rPh>
    <phoneticPr fontId="1"/>
  </si>
  <si>
    <t>物質創成専攻</t>
    <rPh sb="0" eb="2">
      <t>ブッシツ</t>
    </rPh>
    <rPh sb="2" eb="4">
      <t>ソウセイ</t>
    </rPh>
    <rPh sb="4" eb="6">
      <t>センコウ</t>
    </rPh>
    <phoneticPr fontId="1"/>
  </si>
  <si>
    <t>機能創成専攻</t>
    <rPh sb="0" eb="2">
      <t>キノウ</t>
    </rPh>
    <rPh sb="2" eb="4">
      <t>ソウセイ</t>
    </rPh>
    <rPh sb="4" eb="6">
      <t>センコウ</t>
    </rPh>
    <phoneticPr fontId="1"/>
  </si>
  <si>
    <t>システム創成専攻</t>
    <rPh sb="4" eb="8">
      <t>ソウセイセンコウ</t>
    </rPh>
    <phoneticPr fontId="1"/>
  </si>
  <si>
    <t>国際公共政策専攻</t>
    <rPh sb="0" eb="4">
      <t>コクサイコウキョウ</t>
    </rPh>
    <rPh sb="4" eb="8">
      <t>セイサクセンコウ</t>
    </rPh>
    <phoneticPr fontId="1"/>
  </si>
  <si>
    <t>比較公共政策専攻</t>
    <rPh sb="0" eb="2">
      <t>ヒカク</t>
    </rPh>
    <rPh sb="2" eb="4">
      <t>コウキョウ</t>
    </rPh>
    <rPh sb="4" eb="6">
      <t>セイサク</t>
    </rPh>
    <rPh sb="6" eb="8">
      <t>センコウ</t>
    </rPh>
    <phoneticPr fontId="1"/>
  </si>
  <si>
    <t>生命機能専攻</t>
    <rPh sb="0" eb="2">
      <t>セイメイ</t>
    </rPh>
    <rPh sb="2" eb="4">
      <t>キノウ</t>
    </rPh>
    <rPh sb="4" eb="6">
      <t>センコウ</t>
    </rPh>
    <phoneticPr fontId="1"/>
  </si>
  <si>
    <t>小児発達学専攻</t>
    <rPh sb="0" eb="7">
      <t>ショウニハッタツガクセンコウ</t>
    </rPh>
    <phoneticPr fontId="1"/>
  </si>
  <si>
    <t>生物工学専攻</t>
    <phoneticPr fontId="1"/>
  </si>
  <si>
    <t>応用化学専攻</t>
    <phoneticPr fontId="1"/>
  </si>
  <si>
    <t>物理学系専攻</t>
    <phoneticPr fontId="1"/>
  </si>
  <si>
    <t>機械工学専攻</t>
    <phoneticPr fontId="1"/>
  </si>
  <si>
    <t>マテリアル生産科学専攻</t>
    <phoneticPr fontId="1"/>
  </si>
  <si>
    <t>電気電子情報通信工学専攻</t>
    <phoneticPr fontId="1"/>
  </si>
  <si>
    <t>環境エネルギー工学専攻</t>
    <phoneticPr fontId="1"/>
  </si>
  <si>
    <t>地球総合工学専攻</t>
    <phoneticPr fontId="1"/>
  </si>
  <si>
    <t>ビジネスエンジニアリング専攻</t>
    <phoneticPr fontId="1"/>
  </si>
  <si>
    <t>情報基礎数学専攻</t>
    <phoneticPr fontId="1"/>
  </si>
  <si>
    <t>情報数理学専攻</t>
    <phoneticPr fontId="1"/>
  </si>
  <si>
    <t>コンピュータサイエンス専攻</t>
    <phoneticPr fontId="1"/>
  </si>
  <si>
    <t>情報システム工学専攻</t>
    <phoneticPr fontId="1"/>
  </si>
  <si>
    <t>情報ネットワーク学専攻</t>
    <phoneticPr fontId="1"/>
  </si>
  <si>
    <t>マルチメディア工学専攻</t>
    <phoneticPr fontId="1"/>
  </si>
  <si>
    <t>バイオ情報工学専攻</t>
    <phoneticPr fontId="1"/>
  </si>
  <si>
    <t>人文学専攻</t>
    <phoneticPr fontId="1"/>
  </si>
  <si>
    <t>言語文化学専攻</t>
    <phoneticPr fontId="1"/>
  </si>
  <si>
    <t>外国学専攻</t>
    <phoneticPr fontId="1"/>
  </si>
  <si>
    <t>日本学専攻</t>
    <phoneticPr fontId="1"/>
  </si>
  <si>
    <t>芸術学専攻</t>
    <phoneticPr fontId="1"/>
  </si>
  <si>
    <t>理学部</t>
    <rPh sb="0" eb="3">
      <t>リガクブ</t>
    </rPh>
    <phoneticPr fontId="1"/>
  </si>
  <si>
    <t>部局名</t>
    <rPh sb="0" eb="3">
      <t>ブキョクメイ</t>
    </rPh>
    <phoneticPr fontId="1"/>
  </si>
  <si>
    <t>令和</t>
    <rPh sb="0" eb="2">
      <t>レイワ</t>
    </rPh>
    <phoneticPr fontId="1"/>
  </si>
  <si>
    <t>年</t>
  </si>
  <si>
    <t>年</t>
    <rPh sb="0" eb="1">
      <t>ネン</t>
    </rPh>
    <phoneticPr fontId="1"/>
  </si>
  <si>
    <t>月</t>
    <rPh sb="0" eb="1">
      <t>ガツ</t>
    </rPh>
    <phoneticPr fontId="1"/>
  </si>
  <si>
    <t>日提出</t>
    <rPh sb="0" eb="1">
      <t>ニチ</t>
    </rPh>
    <rPh sb="1" eb="3">
      <t>テイシュツ</t>
    </rPh>
    <phoneticPr fontId="1"/>
  </si>
  <si>
    <t>U1</t>
  </si>
  <si>
    <t>U1</t>
    <phoneticPr fontId="1"/>
  </si>
  <si>
    <t>U2</t>
  </si>
  <si>
    <t>U2</t>
    <phoneticPr fontId="1"/>
  </si>
  <si>
    <t>U3</t>
  </si>
  <si>
    <t>U3</t>
    <phoneticPr fontId="1"/>
  </si>
  <si>
    <t>U4</t>
  </si>
  <si>
    <t>U4</t>
    <phoneticPr fontId="1"/>
  </si>
  <si>
    <t>U5</t>
    <phoneticPr fontId="1"/>
  </si>
  <si>
    <t>U6</t>
    <phoneticPr fontId="1"/>
  </si>
  <si>
    <t>M1</t>
    <phoneticPr fontId="1"/>
  </si>
  <si>
    <t>M2</t>
    <phoneticPr fontId="1"/>
  </si>
  <si>
    <t>D1</t>
    <phoneticPr fontId="1"/>
  </si>
  <si>
    <t>D2</t>
    <phoneticPr fontId="1"/>
  </si>
  <si>
    <t>D3</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</si>
  <si>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</si>
  <si>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</si>
  <si>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</si>
  <si>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</si>
  <si>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</si>
  <si>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M1</t>
    <phoneticPr fontId="1"/>
  </si>
  <si>
    <t>M2</t>
    <phoneticPr fontId="1"/>
  </si>
  <si>
    <t>D1</t>
    <phoneticPr fontId="1"/>
  </si>
  <si>
    <t>D2</t>
    <phoneticPr fontId="1"/>
  </si>
  <si>
    <t>法務専攻_未修者</t>
    <rPh sb="0" eb="4">
      <t>ホウムセンコウ</t>
    </rPh>
    <rPh sb="5" eb="8">
      <t>ミシュウシャ</t>
    </rPh>
    <phoneticPr fontId="1"/>
  </si>
  <si>
    <t>法務専攻_既修者</t>
    <rPh sb="0" eb="4">
      <t>ホウムセンコウ</t>
    </rPh>
    <rPh sb="5" eb="8">
      <t>キシュウシャ</t>
    </rPh>
    <phoneticPr fontId="1"/>
  </si>
  <si>
    <t>大学使用欄</t>
    <rPh sb="0" eb="2">
      <t>ダイガク</t>
    </rPh>
    <rPh sb="2" eb="5">
      <t>シヨウラン</t>
    </rPh>
    <phoneticPr fontId="1"/>
  </si>
  <si>
    <t>②（令和6年4月現在）</t>
    <rPh sb="2" eb="4">
      <t>レイワ</t>
    </rPh>
    <rPh sb="5" eb="6">
      <t>ネン</t>
    </rPh>
    <rPh sb="6" eb="7">
      <t>ヘイネン</t>
    </rPh>
    <rPh sb="7" eb="8">
      <t>ガツ</t>
    </rPh>
    <rPh sb="8" eb="10">
      <t>ゲンザイ</t>
    </rPh>
    <phoneticPr fontId="1"/>
  </si>
  <si>
    <r>
      <t>受付番号</t>
    </r>
    <r>
      <rPr>
        <sz val="9"/>
        <color theme="1"/>
        <rFont val="HG丸ｺﾞｼｯｸM-PRO"/>
        <family val="3"/>
        <charset val="128"/>
      </rPr>
      <t xml:space="preserve">
（大学使用欄）</t>
    </r>
    <phoneticPr fontId="1"/>
  </si>
  <si>
    <t>①（令和6年3月現在）</t>
    <rPh sb="2" eb="4">
      <t>レイワ</t>
    </rPh>
    <rPh sb="5" eb="6">
      <t>ネン</t>
    </rPh>
    <rPh sb="7" eb="8">
      <t>ガツ</t>
    </rPh>
    <rPh sb="8" eb="10">
      <t>ゲンザイ</t>
    </rPh>
    <phoneticPr fontId="1"/>
  </si>
  <si>
    <t>◆日本学生支援機構奨学金　</t>
    <rPh sb="1" eb="3">
      <t>ニホン</t>
    </rPh>
    <rPh sb="3" eb="5">
      <t>ガクセイ</t>
    </rPh>
    <rPh sb="5" eb="7">
      <t>シエン</t>
    </rPh>
    <rPh sb="7" eb="9">
      <t>キコウ</t>
    </rPh>
    <rPh sb="9" eb="12">
      <t>ショウガクキン</t>
    </rPh>
    <phoneticPr fontId="1"/>
  </si>
  <si>
    <t>状況</t>
    <rPh sb="0" eb="2">
      <t>ジョウキョウ</t>
    </rPh>
    <phoneticPr fontId="1"/>
  </si>
  <si>
    <t>〒</t>
    <phoneticPr fontId="1"/>
  </si>
  <si>
    <t>-</t>
    <phoneticPr fontId="1"/>
  </si>
  <si>
    <t>E-mailアドレス</t>
    <phoneticPr fontId="1"/>
  </si>
  <si>
    <t>配属研究室名</t>
    <rPh sb="0" eb="6">
      <t>ハイゾクケンキュウシツメイ</t>
    </rPh>
    <phoneticPr fontId="1"/>
  </si>
  <si>
    <t>保護者の連絡先</t>
    <rPh sb="0" eb="3">
      <t>ホゴシャ</t>
    </rPh>
    <rPh sb="4" eb="7">
      <t>レンラクサキ</t>
    </rPh>
    <phoneticPr fontId="1"/>
  </si>
  <si>
    <t>携帯電話</t>
    <rPh sb="0" eb="4">
      <t>ケイタイデンワ</t>
    </rPh>
    <phoneticPr fontId="1"/>
  </si>
  <si>
    <t>希望する奨学金の区分</t>
    <rPh sb="0" eb="2">
      <t>キボウ</t>
    </rPh>
    <rPh sb="4" eb="7">
      <t>ショウガクキン</t>
    </rPh>
    <rPh sb="8" eb="10">
      <t>クブン</t>
    </rPh>
    <phoneticPr fontId="1"/>
  </si>
  <si>
    <t>他の奨学金について（令和6年4月現在）</t>
    <rPh sb="0" eb="1">
      <t>タ</t>
    </rPh>
    <rPh sb="2" eb="5">
      <t>ショウガクキン</t>
    </rPh>
    <rPh sb="10" eb="12">
      <t>レイワ</t>
    </rPh>
    <rPh sb="13" eb="14">
      <t>ネン</t>
    </rPh>
    <rPh sb="14" eb="15">
      <t>ヘイネン</t>
    </rPh>
    <rPh sb="15" eb="16">
      <t>ガツ</t>
    </rPh>
    <rPh sb="16" eb="18">
      <t>ゲンザイ</t>
    </rPh>
    <phoneticPr fontId="1"/>
  </si>
  <si>
    <t>（現在の家計状況や、大学でやりたいことなども含めて記入すること。）</t>
    <rPh sb="1" eb="3">
      <t>ゲンザイ</t>
    </rPh>
    <rPh sb="4" eb="6">
      <t>カケイ</t>
    </rPh>
    <rPh sb="6" eb="8">
      <t>ジョウキョウ</t>
    </rPh>
    <rPh sb="10" eb="12">
      <t>ダイガク</t>
    </rPh>
    <rPh sb="22" eb="23">
      <t>フク</t>
    </rPh>
    <rPh sb="25" eb="27">
      <t>キニュウ</t>
    </rPh>
    <phoneticPr fontId="1"/>
  </si>
  <si>
    <t>氏名</t>
    <rPh sb="0" eb="2">
      <t>シメイ</t>
    </rPh>
    <phoneticPr fontId="1"/>
  </si>
  <si>
    <t>続柄</t>
    <rPh sb="0" eb="2">
      <t>ツヅキガラ</t>
    </rPh>
    <phoneticPr fontId="1"/>
  </si>
  <si>
    <r>
      <t>◆地方公共団体又は民間奨学団体の奨学金の状況（</t>
    </r>
    <r>
      <rPr>
        <sz val="10"/>
        <color rgb="FF0070C0"/>
        <rFont val="HG丸ｺﾞｼｯｸM-PRO"/>
        <family val="3"/>
        <charset val="128"/>
      </rPr>
      <t>リーディングプログラム・学振特別研究員等も要回答</t>
    </r>
    <r>
      <rPr>
        <sz val="10"/>
        <color theme="1"/>
        <rFont val="HG丸ｺﾞｼｯｸM-PRO"/>
        <family val="3"/>
        <charset val="128"/>
      </rPr>
      <t>）</t>
    </r>
    <rPh sb="1" eb="3">
      <t>チホウ</t>
    </rPh>
    <rPh sb="3" eb="5">
      <t>コウキョウ</t>
    </rPh>
    <rPh sb="5" eb="7">
      <t>ダンタイ</t>
    </rPh>
    <rPh sb="7" eb="8">
      <t>マタ</t>
    </rPh>
    <rPh sb="9" eb="11">
      <t>ミンカン</t>
    </rPh>
    <rPh sb="11" eb="13">
      <t>ショウガク</t>
    </rPh>
    <rPh sb="13" eb="15">
      <t>ダンタイ</t>
    </rPh>
    <rPh sb="16" eb="19">
      <t>ショウガクキン</t>
    </rPh>
    <rPh sb="20" eb="22">
      <t>ジョウキョウ</t>
    </rPh>
    <rPh sb="35" eb="37">
      <t>ガクシン</t>
    </rPh>
    <rPh sb="37" eb="39">
      <t>トクベツ</t>
    </rPh>
    <rPh sb="39" eb="42">
      <t>ケンキュウイン</t>
    </rPh>
    <rPh sb="42" eb="43">
      <t>トウ</t>
    </rPh>
    <rPh sb="44" eb="47">
      <t>ヨウカイトウ</t>
    </rPh>
    <phoneticPr fontId="1"/>
  </si>
  <si>
    <r>
      <t>受付者</t>
    </r>
    <r>
      <rPr>
        <sz val="9"/>
        <color theme="1"/>
        <rFont val="HG丸ｺﾞｼｯｸM-PRO"/>
        <family val="3"/>
        <charset val="128"/>
      </rPr>
      <t xml:space="preserve">
（大学使用欄）</t>
    </r>
    <rPh sb="2" eb="3">
      <t>モノ</t>
    </rPh>
    <phoneticPr fontId="1"/>
  </si>
  <si>
    <t>状況に変更が生じたら、必ず吹田学生センターに都度報告してください。</t>
    <rPh sb="0" eb="2">
      <t>ジョウキョウ</t>
    </rPh>
    <rPh sb="3" eb="5">
      <t>ヘンコウ</t>
    </rPh>
    <rPh sb="6" eb="7">
      <t>ショウ</t>
    </rPh>
    <rPh sb="11" eb="12">
      <t>カナラ</t>
    </rPh>
    <rPh sb="13" eb="17">
      <t>スイタガクセイ</t>
    </rPh>
    <rPh sb="22" eb="24">
      <t>ツド</t>
    </rPh>
    <rPh sb="24" eb="26">
      <t>ホウコク</t>
    </rPh>
    <phoneticPr fontId="1"/>
  </si>
  <si>
    <t>令和6年4月1日現在</t>
    <rPh sb="0" eb="2">
      <t>レイワ</t>
    </rPh>
    <rPh sb="3" eb="4">
      <t>ネン</t>
    </rPh>
    <rPh sb="4" eb="5">
      <t>ヘイネン</t>
    </rPh>
    <rPh sb="5" eb="6">
      <t>ガツ</t>
    </rPh>
    <rPh sb="7" eb="8">
      <t>ニチ</t>
    </rPh>
    <rPh sb="8" eb="10">
      <t>ゲンザイ</t>
    </rPh>
    <phoneticPr fontId="1"/>
  </si>
  <si>
    <r>
      <t xml:space="preserve">学　年
</t>
    </r>
    <r>
      <rPr>
        <sz val="10"/>
        <color rgb="FFFF0000"/>
        <rFont val="HG丸ｺﾞｼｯｸM-PRO"/>
        <family val="3"/>
        <charset val="128"/>
      </rPr>
      <t>令和6</t>
    </r>
    <r>
      <rPr>
        <sz val="9"/>
        <color rgb="FFFF0000"/>
        <rFont val="HG丸ｺﾞｼｯｸM-PRO"/>
        <family val="3"/>
        <charset val="128"/>
      </rPr>
      <t>年
4月1日現在</t>
    </r>
    <rPh sb="0" eb="1">
      <t>ガク</t>
    </rPh>
    <rPh sb="2" eb="3">
      <t>ネン</t>
    </rPh>
    <rPh sb="4" eb="6">
      <t>レイワ</t>
    </rPh>
    <rPh sb="7" eb="8">
      <t>ネン</t>
    </rPh>
    <rPh sb="10" eb="11">
      <t>ガツ</t>
    </rPh>
    <rPh sb="12" eb="13">
      <t>ニチ</t>
    </rPh>
    <rPh sb="13" eb="15">
      <t>ゲンザイ</t>
    </rPh>
    <phoneticPr fontId="1"/>
  </si>
  <si>
    <t>通学の別</t>
    <rPh sb="0" eb="2">
      <t>ツウガク</t>
    </rPh>
    <rPh sb="3" eb="4">
      <t>ベツ</t>
    </rPh>
    <phoneticPr fontId="1"/>
  </si>
  <si>
    <t>確定・未定の別</t>
    <rPh sb="0" eb="2">
      <t>カクテイ</t>
    </rPh>
    <rPh sb="3" eb="5">
      <t>ミテイ</t>
    </rPh>
    <rPh sb="6" eb="7">
      <t>ベツ</t>
    </rPh>
    <phoneticPr fontId="1"/>
  </si>
  <si>
    <t>氏名</t>
    <rPh sb="0" eb="2">
      <t>シメイ</t>
    </rPh>
    <phoneticPr fontId="1"/>
  </si>
  <si>
    <t>姓</t>
    <rPh sb="0" eb="1">
      <t>セイ</t>
    </rPh>
    <phoneticPr fontId="1"/>
  </si>
  <si>
    <t>名</t>
    <rPh sb="0" eb="1">
      <t>ナ</t>
    </rPh>
    <phoneticPr fontId="1"/>
  </si>
  <si>
    <t>フリガナ</t>
    <phoneticPr fontId="1"/>
  </si>
  <si>
    <t>漢　字</t>
    <rPh sb="0" eb="1">
      <t>カン</t>
    </rPh>
    <rPh sb="2" eb="3">
      <t>ジ</t>
    </rPh>
    <phoneticPr fontId="1"/>
  </si>
  <si>
    <t>学校名</t>
    <rPh sb="0" eb="3">
      <t>ガッコウメイ</t>
    </rPh>
    <phoneticPr fontId="1"/>
  </si>
  <si>
    <t>リスト選択</t>
    <rPh sb="3" eb="5">
      <t>センタク</t>
    </rPh>
    <phoneticPr fontId="1"/>
  </si>
  <si>
    <t>記入</t>
    <rPh sb="0" eb="2">
      <t>キニュウ</t>
    </rPh>
    <phoneticPr fontId="1"/>
  </si>
  <si>
    <t>記入不要</t>
    <rPh sb="0" eb="4">
      <t>キニュウフヨウ</t>
    </rPh>
    <phoneticPr fontId="1"/>
  </si>
  <si>
    <t>職業等</t>
    <rPh sb="0" eb="2">
      <t>ショクギョウ</t>
    </rPh>
    <rPh sb="2" eb="3">
      <t>トウ</t>
    </rPh>
    <phoneticPr fontId="1"/>
  </si>
  <si>
    <t>申請者氏名</t>
    <rPh sb="0" eb="5">
      <t>シンセイシャシメイ</t>
    </rPh>
    <phoneticPr fontId="1"/>
  </si>
  <si>
    <t>家族人数
（本人を含めた人数）</t>
    <phoneticPr fontId="1"/>
  </si>
  <si>
    <t>給与</t>
  </si>
  <si>
    <t>特別控除される項目</t>
    <rPh sb="0" eb="4">
      <t>トクベツコウジョ</t>
    </rPh>
    <rPh sb="7" eb="9">
      <t>コウモク</t>
    </rPh>
    <phoneticPr fontId="1"/>
  </si>
  <si>
    <t>その他受給の有無</t>
    <rPh sb="3" eb="5">
      <t>ジュキュウ</t>
    </rPh>
    <rPh sb="6" eb="8">
      <t>ウム</t>
    </rPh>
    <phoneticPr fontId="1"/>
  </si>
  <si>
    <t>母子・父子世帯</t>
    <rPh sb="0" eb="2">
      <t>ボシ</t>
    </rPh>
    <rPh sb="3" eb="5">
      <t>フシ</t>
    </rPh>
    <rPh sb="5" eb="7">
      <t>セタイ</t>
    </rPh>
    <phoneticPr fontId="1"/>
  </si>
  <si>
    <t>障がい者がいる世帯</t>
    <rPh sb="0" eb="1">
      <t>ショウ</t>
    </rPh>
    <rPh sb="3" eb="4">
      <t>シャ</t>
    </rPh>
    <rPh sb="7" eb="9">
      <t>セタイ</t>
    </rPh>
    <phoneticPr fontId="1"/>
  </si>
  <si>
    <t>主たる家計支持者が別居している世帯</t>
    <rPh sb="0" eb="1">
      <t>シュ</t>
    </rPh>
    <rPh sb="3" eb="5">
      <t>カケイ</t>
    </rPh>
    <rPh sb="5" eb="8">
      <t>シジシャ</t>
    </rPh>
    <rPh sb="9" eb="11">
      <t>ベッキョ</t>
    </rPh>
    <rPh sb="15" eb="17">
      <t>セタイ</t>
    </rPh>
    <phoneticPr fontId="1"/>
  </si>
  <si>
    <t>長期療養者のいる世帯</t>
    <rPh sb="0" eb="2">
      <t>チョウキ</t>
    </rPh>
    <rPh sb="2" eb="5">
      <t>リョウヨウシャ</t>
    </rPh>
    <rPh sb="8" eb="10">
      <t>セタイ</t>
    </rPh>
    <phoneticPr fontId="1"/>
  </si>
  <si>
    <t>火災・風水害又は盗難などの被害を受けた世帯</t>
    <rPh sb="0" eb="2">
      <t>カサイ</t>
    </rPh>
    <rPh sb="3" eb="6">
      <t>フウスイガイ</t>
    </rPh>
    <rPh sb="6" eb="7">
      <t>マタ</t>
    </rPh>
    <rPh sb="8" eb="10">
      <t>トウナン</t>
    </rPh>
    <rPh sb="13" eb="15">
      <t>ヒガイ</t>
    </rPh>
    <rPh sb="16" eb="17">
      <t>ウ</t>
    </rPh>
    <rPh sb="19" eb="21">
      <t>セタイ</t>
    </rPh>
    <phoneticPr fontId="1"/>
  </si>
  <si>
    <t>遺族年金</t>
    <rPh sb="0" eb="2">
      <t>イゾク</t>
    </rPh>
    <rPh sb="2" eb="4">
      <t>ネンキン</t>
    </rPh>
    <phoneticPr fontId="1"/>
  </si>
  <si>
    <t>養育費</t>
    <rPh sb="0" eb="3">
      <t>ヨウイクヒ</t>
    </rPh>
    <phoneticPr fontId="1"/>
  </si>
  <si>
    <t>生活保護・児童扶養手当等</t>
    <rPh sb="0" eb="2">
      <t>セイカツ</t>
    </rPh>
    <rPh sb="2" eb="4">
      <t>ホゴ</t>
    </rPh>
    <rPh sb="5" eb="7">
      <t>ジドウ</t>
    </rPh>
    <rPh sb="7" eb="9">
      <t>フヨウ</t>
    </rPh>
    <rPh sb="9" eb="11">
      <t>テアテ</t>
    </rPh>
    <rPh sb="11" eb="12">
      <t>トウ</t>
    </rPh>
    <phoneticPr fontId="1"/>
  </si>
  <si>
    <r>
      <t xml:space="preserve">本人の連絡先
</t>
    </r>
    <r>
      <rPr>
        <sz val="8"/>
        <color rgb="FFFF0000"/>
        <rFont val="HG丸ｺﾞｼｯｸM-PRO"/>
        <family val="3"/>
        <charset val="128"/>
      </rPr>
      <t>（令和6年4月1日現在）</t>
    </r>
    <r>
      <rPr>
        <sz val="8"/>
        <rFont val="HG丸ｺﾞｼｯｸM-PRO"/>
        <family val="3"/>
        <charset val="128"/>
      </rPr>
      <t xml:space="preserve">
</t>
    </r>
    <r>
      <rPr>
        <sz val="8"/>
        <color rgb="FFFF0000"/>
        <rFont val="HG丸ｺﾞｼｯｸM-PRO"/>
        <family val="3"/>
        <charset val="128"/>
      </rPr>
      <t>（注）在学生への連絡は、OUメールに行うことが基本となります。</t>
    </r>
    <rPh sb="0" eb="2">
      <t>ホンニン</t>
    </rPh>
    <rPh sb="3" eb="6">
      <t>レンラクサキ</t>
    </rPh>
    <rPh sb="8" eb="10">
      <t>レイワ</t>
    </rPh>
    <rPh sb="23" eb="26">
      <t>ザイガクセイ</t>
    </rPh>
    <rPh sb="28" eb="30">
      <t>レンラク</t>
    </rPh>
    <rPh sb="38" eb="39">
      <t>オコナ</t>
    </rPh>
    <rPh sb="43" eb="45">
      <t>キホン</t>
    </rPh>
    <phoneticPr fontId="1"/>
  </si>
  <si>
    <r>
      <rPr>
        <b/>
        <u/>
        <sz val="14"/>
        <color rgb="FFFF0000"/>
        <rFont val="HG丸ｺﾞｼｯｸM-PRO"/>
        <family val="3"/>
        <charset val="128"/>
      </rPr>
      <t>＊書類提出後、奨学金が不要となった場合は、速やかにその旨届け出てください。</t>
    </r>
    <r>
      <rPr>
        <sz val="10"/>
        <color theme="1"/>
        <rFont val="HG丸ｺﾞｼｯｸM-PRO"/>
        <family val="3"/>
        <charset val="128"/>
      </rPr>
      <t xml:space="preserve">
</t>
    </r>
    <r>
      <rPr>
        <sz val="14"/>
        <color theme="1"/>
        <rFont val="HG丸ｺﾞｼｯｸM-PRO"/>
        <family val="3"/>
        <charset val="128"/>
      </rPr>
      <t>＊届け出なく選考・推薦後に辞退すると、他の奨学金希望者に多大な迷惑となります。</t>
    </r>
    <r>
      <rPr>
        <sz val="10"/>
        <color theme="1"/>
        <rFont val="HG丸ｺﾞｼｯｸM-PRO"/>
        <family val="3"/>
        <charset val="128"/>
      </rPr>
      <t xml:space="preserve">
＊  申請時に取得した個人情報は、民間団体等奨学金の推薦者選考及び本学における修学支援に関する資料の一部として使用します。</t>
    </r>
    <phoneticPr fontId="1"/>
  </si>
  <si>
    <t>所得金額
C (A-B) 万円</t>
    <rPh sb="0" eb="2">
      <t>ショトク</t>
    </rPh>
    <rPh sb="2" eb="4">
      <t>キンガク</t>
    </rPh>
    <rPh sb="13" eb="14">
      <t>マン</t>
    </rPh>
    <rPh sb="14" eb="15">
      <t>エン</t>
    </rPh>
    <phoneticPr fontId="1"/>
  </si>
  <si>
    <t>卒業</t>
    <rPh sb="0" eb="2">
      <t>ソツギョウ</t>
    </rPh>
    <phoneticPr fontId="1"/>
  </si>
  <si>
    <t>１）</t>
    <phoneticPr fontId="1"/>
  </si>
  <si>
    <t>外国人留学生</t>
    <rPh sb="0" eb="6">
      <t>ガイコクジンリュウガクセイ</t>
    </rPh>
    <phoneticPr fontId="1"/>
  </si>
  <si>
    <t>２）</t>
    <phoneticPr fontId="1"/>
  </si>
  <si>
    <t>３）</t>
    <phoneticPr fontId="1"/>
  </si>
  <si>
    <t>４）</t>
    <phoneticPr fontId="1"/>
  </si>
  <si>
    <t>海外留学のための修学援助を受けようとする方</t>
    <rPh sb="0" eb="21">
      <t>カイガイリュウガクノタメノシュウガクエンジョヲウケヨウトスルカタ</t>
    </rPh>
    <phoneticPr fontId="1"/>
  </si>
  <si>
    <t>５）</t>
    <phoneticPr fontId="1"/>
  </si>
  <si>
    <t>様式３：成績計算表で算出された数値が３．５未満の方</t>
    <rPh sb="0" eb="2">
      <t>ヨウシキ</t>
    </rPh>
    <rPh sb="4" eb="9">
      <t>セイセキケイサンヒョウ</t>
    </rPh>
    <rPh sb="10" eb="12">
      <t>サンシュツ</t>
    </rPh>
    <rPh sb="15" eb="17">
      <t>スウチ</t>
    </rPh>
    <rPh sb="21" eb="23">
      <t>ミマン</t>
    </rPh>
    <rPh sb="24" eb="25">
      <t>カタ</t>
    </rPh>
    <phoneticPr fontId="1"/>
  </si>
  <si>
    <t>申請にあたり、特に以下の項目にあらかじめ同意してください。</t>
    <rPh sb="0" eb="2">
      <t>シンセイ</t>
    </rPh>
    <rPh sb="7" eb="8">
      <t>トク</t>
    </rPh>
    <rPh sb="9" eb="11">
      <t>イカ</t>
    </rPh>
    <rPh sb="12" eb="14">
      <t>コウモク</t>
    </rPh>
    <rPh sb="20" eb="22">
      <t>ドウイ</t>
    </rPh>
    <phoneticPr fontId="1"/>
  </si>
  <si>
    <t>この登録は、年度限りにて有効です。</t>
    <rPh sb="2" eb="4">
      <t>トウロク</t>
    </rPh>
    <rPh sb="6" eb="9">
      <t>ネンドカギ</t>
    </rPh>
    <rPh sb="12" eb="14">
      <t>ユウコウ</t>
    </rPh>
    <phoneticPr fontId="1"/>
  </si>
  <si>
    <t>登録しても必ずしも推薦されるとは限りません。</t>
    <rPh sb="0" eb="2">
      <t>トウロク</t>
    </rPh>
    <rPh sb="5" eb="6">
      <t>カナラ</t>
    </rPh>
    <rPh sb="9" eb="11">
      <t>スイセン</t>
    </rPh>
    <rPh sb="16" eb="17">
      <t>カギ</t>
    </rPh>
    <phoneticPr fontId="1"/>
  </si>
  <si>
    <t>また、本学から推薦しても、採否は財団が決定します。</t>
    <rPh sb="3" eb="5">
      <t>ホンガク</t>
    </rPh>
    <rPh sb="7" eb="9">
      <t>スイセン</t>
    </rPh>
    <rPh sb="13" eb="15">
      <t>サイヒ</t>
    </rPh>
    <rPh sb="16" eb="18">
      <t>ザイダン</t>
    </rPh>
    <rPh sb="19" eb="21">
      <t>ケッテイ</t>
    </rPh>
    <phoneticPr fontId="1"/>
  </si>
  <si>
    <t>gakusei-sien-en1@office.osaka-u.ac.jp</t>
    <phoneticPr fontId="1"/>
  </si>
  <si>
    <t>給貸区分</t>
    <rPh sb="0" eb="1">
      <t>キュウ</t>
    </rPh>
    <rPh sb="1" eb="2">
      <t>カシ</t>
    </rPh>
    <rPh sb="2" eb="4">
      <t>クブン</t>
    </rPh>
    <phoneticPr fontId="1"/>
  </si>
  <si>
    <t>名称</t>
    <rPh sb="0" eb="2">
      <t>メイショウ</t>
    </rPh>
    <phoneticPr fontId="1"/>
  </si>
  <si>
    <r>
      <t>氏　名</t>
    </r>
    <r>
      <rPr>
        <b/>
        <u/>
        <sz val="11"/>
        <color rgb="FFFF0000"/>
        <rFont val="HG丸ｺﾞｼｯｸM-PRO"/>
        <family val="3"/>
        <charset val="128"/>
      </rPr>
      <t>（直筆）</t>
    </r>
    <rPh sb="0" eb="1">
      <t>シ</t>
    </rPh>
    <rPh sb="2" eb="3">
      <t>メイ</t>
    </rPh>
    <rPh sb="4" eb="6">
      <t>ジキヒツ</t>
    </rPh>
    <phoneticPr fontId="1"/>
  </si>
  <si>
    <t>成績証明書
※教職課程等の卒業要件外科目や認定・合格科目を除いた、全科目の成績が揃っているもの</t>
    <rPh sb="0" eb="2">
      <t>セイセキ</t>
    </rPh>
    <rPh sb="2" eb="5">
      <t>ショウメイショ</t>
    </rPh>
    <rPh sb="7" eb="9">
      <t>キョウショク</t>
    </rPh>
    <rPh sb="9" eb="11">
      <t>カテイ</t>
    </rPh>
    <rPh sb="11" eb="12">
      <t>トウ</t>
    </rPh>
    <rPh sb="13" eb="15">
      <t>ソツギョウ</t>
    </rPh>
    <rPh sb="15" eb="17">
      <t>ヨウケン</t>
    </rPh>
    <rPh sb="17" eb="18">
      <t>ソト</t>
    </rPh>
    <rPh sb="18" eb="20">
      <t>カモク</t>
    </rPh>
    <rPh sb="21" eb="23">
      <t>ニンテイ</t>
    </rPh>
    <rPh sb="24" eb="26">
      <t>ゴウカク</t>
    </rPh>
    <rPh sb="26" eb="28">
      <t>カモク</t>
    </rPh>
    <rPh sb="29" eb="30">
      <t>ノゾ</t>
    </rPh>
    <rPh sb="33" eb="34">
      <t>ゼン</t>
    </rPh>
    <rPh sb="34" eb="36">
      <t>カモク</t>
    </rPh>
    <rPh sb="37" eb="39">
      <t>セイセキ</t>
    </rPh>
    <rPh sb="40" eb="41">
      <t>ソロ</t>
    </rPh>
    <phoneticPr fontId="1"/>
  </si>
  <si>
    <r>
      <rPr>
        <sz val="10"/>
        <color rgb="FFFF0000"/>
        <rFont val="HG丸ｺﾞｼｯｸM-PRO"/>
        <family val="3"/>
        <charset val="128"/>
      </rPr>
      <t>令和5年度（4年分）</t>
    </r>
    <r>
      <rPr>
        <sz val="10"/>
        <color theme="1"/>
        <rFont val="HG丸ｺﾞｼｯｸM-PRO"/>
        <family val="3"/>
        <charset val="128"/>
      </rPr>
      <t>課税証明書（所得証明書〔所得がなければ非課税証明書〕）
（就学者・未就学児を除く家族全員分・コピーは不可）</t>
    </r>
    <rPh sb="0" eb="2">
      <t>レイワ</t>
    </rPh>
    <rPh sb="3" eb="5">
      <t>ネンド</t>
    </rPh>
    <rPh sb="7" eb="9">
      <t>ネンブン</t>
    </rPh>
    <rPh sb="10" eb="12">
      <t>カゼイ</t>
    </rPh>
    <rPh sb="12" eb="15">
      <t>ショウメイショ</t>
    </rPh>
    <rPh sb="16" eb="18">
      <t>ショトク</t>
    </rPh>
    <rPh sb="18" eb="21">
      <t>ショウメイショ</t>
    </rPh>
    <rPh sb="22" eb="24">
      <t>ショトク</t>
    </rPh>
    <rPh sb="29" eb="32">
      <t>ヒカゼイ</t>
    </rPh>
    <rPh sb="32" eb="35">
      <t>ショウメイショ</t>
    </rPh>
    <rPh sb="39" eb="42">
      <t>シュウガクシャ</t>
    </rPh>
    <rPh sb="43" eb="47">
      <t>ミシュウガクジ</t>
    </rPh>
    <rPh sb="48" eb="49">
      <t>ノゾ</t>
    </rPh>
    <rPh sb="50" eb="52">
      <t>カゾク</t>
    </rPh>
    <rPh sb="52" eb="54">
      <t>ゼンイン</t>
    </rPh>
    <rPh sb="54" eb="55">
      <t>ブン</t>
    </rPh>
    <rPh sb="60" eb="62">
      <t>フカ</t>
    </rPh>
    <phoneticPr fontId="1"/>
  </si>
  <si>
    <t>（様式２）家庭状況調書</t>
    <rPh sb="1" eb="3">
      <t>ヨウシキ</t>
    </rPh>
    <rPh sb="5" eb="7">
      <t>カテイ</t>
    </rPh>
    <rPh sb="7" eb="9">
      <t>ジョウキョウ</t>
    </rPh>
    <rPh sb="9" eb="11">
      <t>チョウショ</t>
    </rPh>
    <phoneticPr fontId="1"/>
  </si>
  <si>
    <t>学部新１年
全員</t>
    <rPh sb="0" eb="2">
      <t>ガクブ</t>
    </rPh>
    <rPh sb="2" eb="3">
      <t>シン</t>
    </rPh>
    <rPh sb="4" eb="5">
      <t>ネン</t>
    </rPh>
    <rPh sb="6" eb="8">
      <t>ゼンイン</t>
    </rPh>
    <phoneticPr fontId="1"/>
  </si>
  <si>
    <r>
      <t xml:space="preserve">【給与所得者の家族がいる場合】
</t>
    </r>
    <r>
      <rPr>
        <sz val="10"/>
        <color rgb="FFFF0000"/>
        <rFont val="HG丸ｺﾞｼｯｸM-PRO"/>
        <family val="3"/>
        <charset val="128"/>
      </rPr>
      <t>令和5年分</t>
    </r>
    <r>
      <rPr>
        <sz val="10"/>
        <color theme="1"/>
        <rFont val="HG丸ｺﾞｼｯｸM-PRO"/>
        <family val="3"/>
        <charset val="128"/>
      </rPr>
      <t>給与所得の源泉徴収票（写）
※Ａ４サイズの紙に、原寸大でコピーして提出のこと</t>
    </r>
    <rPh sb="1" eb="3">
      <t>キュウヨ</t>
    </rPh>
    <rPh sb="3" eb="5">
      <t>ショトク</t>
    </rPh>
    <rPh sb="5" eb="6">
      <t>シャ</t>
    </rPh>
    <rPh sb="7" eb="9">
      <t>カゾク</t>
    </rPh>
    <rPh sb="12" eb="14">
      <t>バアイ</t>
    </rPh>
    <rPh sb="16" eb="18">
      <t>レイワ</t>
    </rPh>
    <rPh sb="19" eb="21">
      <t>ネンブン</t>
    </rPh>
    <rPh sb="21" eb="23">
      <t>キュウヨ</t>
    </rPh>
    <rPh sb="23" eb="25">
      <t>ショトク</t>
    </rPh>
    <rPh sb="26" eb="28">
      <t>ゲンセン</t>
    </rPh>
    <rPh sb="28" eb="30">
      <t>チョウシュウ</t>
    </rPh>
    <rPh sb="30" eb="31">
      <t>ヒョウ</t>
    </rPh>
    <rPh sb="32" eb="33">
      <t>ウツ</t>
    </rPh>
    <rPh sb="42" eb="43">
      <t>カミ</t>
    </rPh>
    <rPh sb="45" eb="48">
      <t>ゲンスンダイ</t>
    </rPh>
    <rPh sb="54" eb="56">
      <t>テイシュツ</t>
    </rPh>
    <phoneticPr fontId="1"/>
  </si>
  <si>
    <r>
      <t xml:space="preserve">【給与所得者以外の収入、又は複数の収入がある家族がいる場合】
</t>
    </r>
    <r>
      <rPr>
        <sz val="10"/>
        <color rgb="FFFF0000"/>
        <rFont val="HG丸ｺﾞｼｯｸM-PRO"/>
        <family val="3"/>
        <charset val="128"/>
      </rPr>
      <t>令和5年分</t>
    </r>
    <r>
      <rPr>
        <sz val="10"/>
        <color theme="1"/>
        <rFont val="HG丸ｺﾞｼｯｸM-PRO"/>
        <family val="3"/>
        <charset val="128"/>
      </rPr>
      <t>確定申告書控（第１表及び第２表）（写）
※受付印のあるもの（電子申告の場合は、受付番号が記載されたもの）</t>
    </r>
    <rPh sb="1" eb="3">
      <t>キュウヨ</t>
    </rPh>
    <rPh sb="3" eb="5">
      <t>ショトク</t>
    </rPh>
    <rPh sb="5" eb="6">
      <t>シャ</t>
    </rPh>
    <rPh sb="6" eb="8">
      <t>イガイ</t>
    </rPh>
    <rPh sb="9" eb="11">
      <t>シュウニュウ</t>
    </rPh>
    <rPh sb="12" eb="13">
      <t>マタ</t>
    </rPh>
    <rPh sb="14" eb="16">
      <t>フクスウ</t>
    </rPh>
    <rPh sb="17" eb="19">
      <t>シュウニュウ</t>
    </rPh>
    <rPh sb="22" eb="24">
      <t>カゾク</t>
    </rPh>
    <rPh sb="27" eb="29">
      <t>バアイ</t>
    </rPh>
    <rPh sb="31" eb="33">
      <t>レイワ</t>
    </rPh>
    <rPh sb="34" eb="35">
      <t>ネン</t>
    </rPh>
    <rPh sb="35" eb="36">
      <t>ブン</t>
    </rPh>
    <rPh sb="36" eb="38">
      <t>カクテイ</t>
    </rPh>
    <rPh sb="38" eb="40">
      <t>シンコク</t>
    </rPh>
    <rPh sb="40" eb="41">
      <t>ショ</t>
    </rPh>
    <rPh sb="41" eb="42">
      <t>ヒカ</t>
    </rPh>
    <rPh sb="43" eb="44">
      <t>ダイ</t>
    </rPh>
    <rPh sb="45" eb="46">
      <t>ヒョウ</t>
    </rPh>
    <rPh sb="46" eb="47">
      <t>オヨ</t>
    </rPh>
    <rPh sb="48" eb="49">
      <t>ダイ</t>
    </rPh>
    <rPh sb="50" eb="51">
      <t>ヒョウ</t>
    </rPh>
    <rPh sb="53" eb="54">
      <t>ウツ</t>
    </rPh>
    <rPh sb="57" eb="59">
      <t>ウケツケ</t>
    </rPh>
    <rPh sb="59" eb="60">
      <t>イン</t>
    </rPh>
    <rPh sb="66" eb="68">
      <t>デンシ</t>
    </rPh>
    <rPh sb="68" eb="70">
      <t>シンコク</t>
    </rPh>
    <rPh sb="71" eb="73">
      <t>バアイ</t>
    </rPh>
    <rPh sb="75" eb="77">
      <t>ウケツケ</t>
    </rPh>
    <rPh sb="77" eb="79">
      <t>バンゴウ</t>
    </rPh>
    <rPh sb="80" eb="82">
      <t>キサイ</t>
    </rPh>
    <phoneticPr fontId="1"/>
  </si>
  <si>
    <t>（様式１）民間団体等奨学生推薦候補者登録願</t>
    <rPh sb="1" eb="3">
      <t>ヨウシキ</t>
    </rPh>
    <rPh sb="5" eb="7">
      <t>ミンカン</t>
    </rPh>
    <rPh sb="7" eb="9">
      <t>ダンタイ</t>
    </rPh>
    <rPh sb="9" eb="10">
      <t>トウ</t>
    </rPh>
    <rPh sb="10" eb="13">
      <t>ショウガクセイ</t>
    </rPh>
    <rPh sb="13" eb="15">
      <t>スイセン</t>
    </rPh>
    <rPh sb="15" eb="18">
      <t>コウホシャ</t>
    </rPh>
    <rPh sb="18" eb="20">
      <t>トウロク</t>
    </rPh>
    <rPh sb="20" eb="21">
      <t>ネガ</t>
    </rPh>
    <phoneticPr fontId="1"/>
  </si>
  <si>
    <t>※生別・死別・無職
　（該当の場合）→</t>
    <rPh sb="1" eb="3">
      <t>セイベツ</t>
    </rPh>
    <rPh sb="4" eb="6">
      <t>シベツ</t>
    </rPh>
    <rPh sb="7" eb="9">
      <t>ムショク</t>
    </rPh>
    <rPh sb="12" eb="14">
      <t>ガイトウ</t>
    </rPh>
    <rPh sb="15" eb="17">
      <t>バアイ</t>
    </rPh>
    <phoneticPr fontId="1"/>
  </si>
  <si>
    <t>大学から推薦できるのは、原則、１人１財団です。</t>
    <rPh sb="0" eb="2">
      <t>ダイガク</t>
    </rPh>
    <rPh sb="4" eb="6">
      <t>スイセン</t>
    </rPh>
    <rPh sb="12" eb="14">
      <t>ゲンソク</t>
    </rPh>
    <rPh sb="16" eb="17">
      <t>ニン</t>
    </rPh>
    <rPh sb="18" eb="20">
      <t>ザイダン</t>
    </rPh>
    <phoneticPr fontId="1"/>
  </si>
  <si>
    <t>以下を改めてご確認の上、申請書を作成してください。</t>
    <rPh sb="0" eb="2">
      <t>イカ</t>
    </rPh>
    <rPh sb="3" eb="4">
      <t>アラタ</t>
    </rPh>
    <rPh sb="7" eb="9">
      <t>カクニン</t>
    </rPh>
    <rPh sb="10" eb="11">
      <t>ウエ</t>
    </rPh>
    <rPh sb="12" eb="15">
      <t>シンセイショ</t>
    </rPh>
    <rPh sb="16" eb="18">
      <t>サクセイ</t>
    </rPh>
    <phoneticPr fontId="1"/>
  </si>
  <si>
    <t>※平均は小数点第３位を四捨五入し、小数点第２位までもとめてください（自動計算されます。）。</t>
    <rPh sb="1" eb="3">
      <t>ヘイキン</t>
    </rPh>
    <rPh sb="4" eb="7">
      <t>ショウスウテン</t>
    </rPh>
    <rPh sb="7" eb="8">
      <t>ダイ</t>
    </rPh>
    <rPh sb="9" eb="10">
      <t>イ</t>
    </rPh>
    <rPh sb="11" eb="15">
      <t>シシャゴニュウ</t>
    </rPh>
    <rPh sb="17" eb="20">
      <t>ショウスウテン</t>
    </rPh>
    <rPh sb="20" eb="21">
      <t>ダイ</t>
    </rPh>
    <rPh sb="22" eb="23">
      <t>イ</t>
    </rPh>
    <rPh sb="34" eb="38">
      <t>ジドウケイサン</t>
    </rPh>
    <phoneticPr fontId="1"/>
  </si>
  <si>
    <r>
      <t>◆</t>
    </r>
    <r>
      <rPr>
        <u/>
        <sz val="11"/>
        <color theme="1"/>
        <rFont val="HG丸ｺﾞｼｯｸM-PRO"/>
        <family val="3"/>
        <charset val="128"/>
      </rPr>
      <t>発行日の都合等により、令和5年度末までに履修した全ての科目の成績が記載された『成績証明書』が提出できない場合、</t>
    </r>
    <rPh sb="1" eb="3">
      <t>ハッコウ</t>
    </rPh>
    <rPh sb="3" eb="4">
      <t>ビ</t>
    </rPh>
    <rPh sb="5" eb="7">
      <t>ツゴウ</t>
    </rPh>
    <rPh sb="7" eb="8">
      <t>トウ</t>
    </rPh>
    <rPh sb="12" eb="14">
      <t>レイワ</t>
    </rPh>
    <rPh sb="15" eb="18">
      <t>ネンドマツ</t>
    </rPh>
    <rPh sb="16" eb="17">
      <t>ド</t>
    </rPh>
    <rPh sb="17" eb="18">
      <t>マツ</t>
    </rPh>
    <rPh sb="21" eb="23">
      <t>リシュウ</t>
    </rPh>
    <rPh sb="25" eb="26">
      <t>スベ</t>
    </rPh>
    <rPh sb="28" eb="30">
      <t>カモク</t>
    </rPh>
    <rPh sb="31" eb="33">
      <t>セイセキ</t>
    </rPh>
    <rPh sb="34" eb="36">
      <t>キサイ</t>
    </rPh>
    <rPh sb="40" eb="42">
      <t>セイセキ</t>
    </rPh>
    <rPh sb="42" eb="45">
      <t>ショウメイショ</t>
    </rPh>
    <rPh sb="47" eb="49">
      <t>テイシュツ</t>
    </rPh>
    <rPh sb="53" eb="55">
      <t>バアイ</t>
    </rPh>
    <phoneticPr fontId="1"/>
  </si>
  <si>
    <t>このページは印刷・提出不要です。</t>
    <rPh sb="6" eb="8">
      <t>インサツ</t>
    </rPh>
    <rPh sb="9" eb="11">
      <t>テイシュツ</t>
    </rPh>
    <rPh sb="11" eb="13">
      <t>フヨウ</t>
    </rPh>
    <phoneticPr fontId="1"/>
  </si>
  <si>
    <t>６）</t>
    <phoneticPr fontId="1"/>
  </si>
  <si>
    <t>採用された場合は、奨学生の義務を順守してください。</t>
    <rPh sb="0" eb="2">
      <t>サイヨウ</t>
    </rPh>
    <rPh sb="5" eb="7">
      <t>バアイ</t>
    </rPh>
    <rPh sb="9" eb="12">
      <t>ショウガクセイ</t>
    </rPh>
    <rPh sb="13" eb="15">
      <t>ギム</t>
    </rPh>
    <rPh sb="16" eb="18">
      <t>ジュンシュ</t>
    </rPh>
    <phoneticPr fontId="1"/>
  </si>
  <si>
    <t>学籍番号</t>
    <rPh sb="0" eb="4">
      <t>ガクセキバンゴウ</t>
    </rPh>
    <phoneticPr fontId="1"/>
  </si>
  <si>
    <t>直筆</t>
    <rPh sb="0" eb="2">
      <t>ジキヒツ</t>
    </rPh>
    <phoneticPr fontId="1"/>
  </si>
  <si>
    <t>　私は、奨学生に採用された場合の義務を十分理解したうえで、次のとおり民間団体等奨学生候補者の登録を申請します。</t>
    <rPh sb="1" eb="2">
      <t>ワタシ</t>
    </rPh>
    <rPh sb="4" eb="7">
      <t>ショウガクセイ</t>
    </rPh>
    <rPh sb="8" eb="10">
      <t>サイヨウ</t>
    </rPh>
    <rPh sb="13" eb="15">
      <t>バアイ</t>
    </rPh>
    <rPh sb="16" eb="18">
      <t>ギム</t>
    </rPh>
    <rPh sb="19" eb="21">
      <t>ジュウブン</t>
    </rPh>
    <rPh sb="21" eb="23">
      <t>リカイ</t>
    </rPh>
    <rPh sb="29" eb="30">
      <t>ツギ</t>
    </rPh>
    <rPh sb="34" eb="36">
      <t>ミンカン</t>
    </rPh>
    <rPh sb="36" eb="38">
      <t>ダンタイ</t>
    </rPh>
    <rPh sb="38" eb="39">
      <t>トウ</t>
    </rPh>
    <rPh sb="39" eb="42">
      <t>ショウガクセイ</t>
    </rPh>
    <rPh sb="42" eb="45">
      <t>コウホシャ</t>
    </rPh>
    <rPh sb="46" eb="48">
      <t>トウロク</t>
    </rPh>
    <rPh sb="49" eb="51">
      <t>シンセイ</t>
    </rPh>
    <phoneticPr fontId="1"/>
  </si>
  <si>
    <r>
      <t xml:space="preserve">所　属
</t>
    </r>
    <r>
      <rPr>
        <b/>
        <sz val="8"/>
        <color rgb="FF00B0F0"/>
        <rFont val="HG丸ｺﾞｼｯｸM-PRO"/>
        <family val="3"/>
        <charset val="128"/>
      </rPr>
      <t>（令和６年３月時点）</t>
    </r>
    <rPh sb="0" eb="1">
      <t>ショ</t>
    </rPh>
    <rPh sb="2" eb="3">
      <t>ゾク</t>
    </rPh>
    <rPh sb="5" eb="7">
      <t>レイワ</t>
    </rPh>
    <rPh sb="8" eb="9">
      <t>ネン</t>
    </rPh>
    <rPh sb="10" eb="11">
      <t>ガツ</t>
    </rPh>
    <rPh sb="11" eb="13">
      <t>ジテン</t>
    </rPh>
    <phoneticPr fontId="1"/>
  </si>
  <si>
    <r>
      <t xml:space="preserve">所　属
</t>
    </r>
    <r>
      <rPr>
        <b/>
        <sz val="8"/>
        <color rgb="FFFF0000"/>
        <rFont val="HG丸ｺﾞｼｯｸM-PRO"/>
        <family val="3"/>
        <charset val="128"/>
      </rPr>
      <t>（令和６年４月現在）</t>
    </r>
    <rPh sb="0" eb="1">
      <t>ショ</t>
    </rPh>
    <rPh sb="2" eb="3">
      <t>ゾク</t>
    </rPh>
    <rPh sb="5" eb="7">
      <t>レイワ</t>
    </rPh>
    <rPh sb="8" eb="9">
      <t>ネン</t>
    </rPh>
    <rPh sb="10" eb="11">
      <t>ガツ</t>
    </rPh>
    <rPh sb="11" eb="13">
      <t>ゲンザイ</t>
    </rPh>
    <phoneticPr fontId="1"/>
  </si>
  <si>
    <r>
      <t xml:space="preserve">学　年
</t>
    </r>
    <r>
      <rPr>
        <b/>
        <sz val="8"/>
        <color rgb="FFFF0000"/>
        <rFont val="HG丸ｺﾞｼｯｸM-PRO"/>
        <family val="3"/>
        <charset val="128"/>
      </rPr>
      <t>（令和６年４月
現在）</t>
    </r>
    <rPh sb="0" eb="1">
      <t>ガク</t>
    </rPh>
    <rPh sb="2" eb="3">
      <t>ネン</t>
    </rPh>
    <rPh sb="5" eb="7">
      <t>レイワ</t>
    </rPh>
    <rPh sb="8" eb="9">
      <t>ネン</t>
    </rPh>
    <phoneticPr fontId="1"/>
  </si>
  <si>
    <r>
      <t xml:space="preserve">生年月日、年齢
</t>
    </r>
    <r>
      <rPr>
        <b/>
        <sz val="8"/>
        <color rgb="FFFF0000"/>
        <rFont val="HG丸ｺﾞｼｯｸM-PRO"/>
        <family val="3"/>
        <charset val="128"/>
      </rPr>
      <t>（令和６年４月
現在）</t>
    </r>
    <rPh sb="0" eb="2">
      <t>セイネン</t>
    </rPh>
    <rPh sb="2" eb="4">
      <t>ガッピ</t>
    </rPh>
    <rPh sb="5" eb="7">
      <t>ネンレイ</t>
    </rPh>
    <phoneticPr fontId="1"/>
  </si>
  <si>
    <t>自宅電話</t>
    <rPh sb="0" eb="2">
      <t>ジタク</t>
    </rPh>
    <rPh sb="2" eb="4">
      <t>デンワ</t>
    </rPh>
    <phoneticPr fontId="1"/>
  </si>
  <si>
    <t>電話番号</t>
    <rPh sb="0" eb="4">
      <t>デンワバンゴウ</t>
    </rPh>
    <phoneticPr fontId="1"/>
  </si>
  <si>
    <t>受付番号
（大学使用欄）</t>
    <rPh sb="0" eb="4">
      <t>ウケツケバンゴウ</t>
    </rPh>
    <rPh sb="6" eb="8">
      <t>ダイガク</t>
    </rPh>
    <rPh sb="8" eb="10">
      <t>シヨウ</t>
    </rPh>
    <rPh sb="10" eb="11">
      <t>ラン</t>
    </rPh>
    <phoneticPr fontId="1"/>
  </si>
  <si>
    <t>合計</t>
    <rPh sb="0" eb="2">
      <t>ゴウケイ</t>
    </rPh>
    <phoneticPr fontId="1"/>
  </si>
  <si>
    <t>給与以外</t>
    <rPh sb="0" eb="4">
      <t>キュウヨイガイ</t>
    </rPh>
    <phoneticPr fontId="1"/>
  </si>
  <si>
    <t>※学校種別</t>
    <rPh sb="1" eb="3">
      <t>ガッコウ</t>
    </rPh>
    <rPh sb="3" eb="5">
      <t>シュベツ</t>
    </rPh>
    <phoneticPr fontId="1"/>
  </si>
  <si>
    <t>②</t>
    <phoneticPr fontId="1"/>
  </si>
  <si>
    <t>評語毎
科目数</t>
    <rPh sb="0" eb="3">
      <t>ヒョウゴゴト</t>
    </rPh>
    <rPh sb="4" eb="7">
      <t>カモクスウ</t>
    </rPh>
    <phoneticPr fontId="1"/>
  </si>
  <si>
    <t>③</t>
    <phoneticPr fontId="1"/>
  </si>
  <si>
    <t>⑤</t>
    <phoneticPr fontId="1"/>
  </si>
  <si>
    <t>次に該当する方は、登録の対象としません。</t>
    <rPh sb="0" eb="1">
      <t>ツギ</t>
    </rPh>
    <rPh sb="2" eb="4">
      <t>ガイトウ</t>
    </rPh>
    <rPh sb="6" eb="7">
      <t>カタ</t>
    </rPh>
    <rPh sb="9" eb="11">
      <t>トウロク</t>
    </rPh>
    <rPh sb="12" eb="14">
      <t>タイショウ</t>
    </rPh>
    <phoneticPr fontId="1"/>
  </si>
  <si>
    <t>希望の財団を選択することはできません。</t>
    <rPh sb="0" eb="2">
      <t>キボウ</t>
    </rPh>
    <rPh sb="3" eb="5">
      <t>ザイダン</t>
    </rPh>
    <rPh sb="6" eb="8">
      <t>センタク</t>
    </rPh>
    <phoneticPr fontId="1"/>
  </si>
  <si>
    <t>人</t>
    <rPh sb="0" eb="1">
      <t>ヒト</t>
    </rPh>
    <phoneticPr fontId="1"/>
  </si>
  <si>
    <t>氏　名</t>
    <rPh sb="0" eb="1">
      <t>シ</t>
    </rPh>
    <rPh sb="2" eb="3">
      <t>メイ</t>
    </rPh>
    <phoneticPr fontId="60"/>
  </si>
  <si>
    <t>（主たる家計支持者の）別居経費算出表</t>
    <rPh sb="1" eb="2">
      <t>シュ</t>
    </rPh>
    <rPh sb="4" eb="6">
      <t>カケイ</t>
    </rPh>
    <rPh sb="6" eb="9">
      <t>シジシャ</t>
    </rPh>
    <rPh sb="11" eb="13">
      <t>ベッキョ</t>
    </rPh>
    <rPh sb="13" eb="15">
      <t>ケイヒ</t>
    </rPh>
    <rPh sb="15" eb="17">
      <t>サンシュツ</t>
    </rPh>
    <rPh sb="17" eb="18">
      <t>ヒョウ</t>
    </rPh>
    <phoneticPr fontId="60"/>
  </si>
  <si>
    <t>・使用年月ではなく、実際に支払った月について各項目に記入してください。</t>
    <rPh sb="1" eb="3">
      <t>シヨウ</t>
    </rPh>
    <rPh sb="3" eb="5">
      <t>ネンゲツ</t>
    </rPh>
    <rPh sb="10" eb="12">
      <t>ジッサイ</t>
    </rPh>
    <rPh sb="13" eb="15">
      <t>シハラ</t>
    </rPh>
    <rPh sb="17" eb="18">
      <t>ツキ</t>
    </rPh>
    <rPh sb="22" eb="25">
      <t>カクコウモク</t>
    </rPh>
    <rPh sb="26" eb="28">
      <t>キニュウ</t>
    </rPh>
    <phoneticPr fontId="60"/>
  </si>
  <si>
    <t>主たる家計支持者の</t>
    <rPh sb="0" eb="1">
      <t>シュ</t>
    </rPh>
    <rPh sb="3" eb="5">
      <t>カケイ</t>
    </rPh>
    <rPh sb="5" eb="8">
      <t>シジシャ</t>
    </rPh>
    <phoneticPr fontId="60"/>
  </si>
  <si>
    <t>氏　　名</t>
    <rPh sb="0" eb="1">
      <t>シ</t>
    </rPh>
    <rPh sb="3" eb="4">
      <t>メイ</t>
    </rPh>
    <phoneticPr fontId="60"/>
  </si>
  <si>
    <t>自宅住所</t>
    <rPh sb="0" eb="2">
      <t>ジタク</t>
    </rPh>
    <rPh sb="2" eb="4">
      <t>ジュウショ</t>
    </rPh>
    <phoneticPr fontId="60"/>
  </si>
  <si>
    <t>別居先住所</t>
    <rPh sb="0" eb="2">
      <t>ベッキョ</t>
    </rPh>
    <rPh sb="2" eb="3">
      <t>サキ</t>
    </rPh>
    <rPh sb="3" eb="5">
      <t>ジュウショ</t>
    </rPh>
    <phoneticPr fontId="60"/>
  </si>
  <si>
    <t>支払年月</t>
    <rPh sb="0" eb="2">
      <t>シハライ</t>
    </rPh>
    <rPh sb="2" eb="3">
      <t>トシ</t>
    </rPh>
    <rPh sb="3" eb="4">
      <t>ツキ</t>
    </rPh>
    <phoneticPr fontId="60"/>
  </si>
  <si>
    <t>住居費</t>
    <rPh sb="0" eb="3">
      <t>ジュウキョヒ</t>
    </rPh>
    <phoneticPr fontId="60"/>
  </si>
  <si>
    <t>電気料金</t>
    <rPh sb="0" eb="2">
      <t>デンキ</t>
    </rPh>
    <rPh sb="2" eb="4">
      <t>リョウキン</t>
    </rPh>
    <phoneticPr fontId="60"/>
  </si>
  <si>
    <t>ガス料金</t>
    <rPh sb="2" eb="4">
      <t>リョウキン</t>
    </rPh>
    <phoneticPr fontId="60"/>
  </si>
  <si>
    <t>水道料金</t>
    <rPh sb="0" eb="2">
      <t>スイドウ</t>
    </rPh>
    <rPh sb="2" eb="4">
      <t>リョウキン</t>
    </rPh>
    <phoneticPr fontId="60"/>
  </si>
  <si>
    <t>その他</t>
    <rPh sb="2" eb="3">
      <t>ホカ</t>
    </rPh>
    <phoneticPr fontId="60"/>
  </si>
  <si>
    <t>年</t>
    <rPh sb="0" eb="1">
      <t>ネン</t>
    </rPh>
    <phoneticPr fontId="60"/>
  </si>
  <si>
    <t>月</t>
    <rPh sb="0" eb="1">
      <t>ガツ</t>
    </rPh>
    <phoneticPr fontId="60"/>
  </si>
  <si>
    <t>大学記入欄</t>
    <rPh sb="0" eb="2">
      <t>ダイガク</t>
    </rPh>
    <rPh sb="2" eb="4">
      <t>キニュウ</t>
    </rPh>
    <rPh sb="4" eb="5">
      <t>ラン</t>
    </rPh>
    <phoneticPr fontId="60"/>
  </si>
  <si>
    <t>小　　計</t>
    <rPh sb="0" eb="1">
      <t>ショウ</t>
    </rPh>
    <rPh sb="3" eb="4">
      <t>ケイ</t>
    </rPh>
    <phoneticPr fontId="60"/>
  </si>
  <si>
    <t>合　計</t>
    <rPh sb="0" eb="1">
      <t>ゴウ</t>
    </rPh>
    <rPh sb="2" eb="3">
      <t>ケイ</t>
    </rPh>
    <phoneticPr fontId="60"/>
  </si>
  <si>
    <t>・各月の金額をExcelにご入力ください。金額は自動計算されます。</t>
    <rPh sb="21" eb="23">
      <t>キンガク</t>
    </rPh>
    <phoneticPr fontId="60"/>
  </si>
  <si>
    <t>・使用年月ではなく、実際に支払った月について各項目に記入してください。</t>
    <phoneticPr fontId="60"/>
  </si>
  <si>
    <t>・診断書（写し）と領収書（写し可、但し診断内容に関係のないものは除く）と一緒に提出してください。</t>
    <rPh sb="1" eb="4">
      <t>シンダンショ</t>
    </rPh>
    <rPh sb="5" eb="6">
      <t>ウツ</t>
    </rPh>
    <rPh sb="9" eb="12">
      <t>リョウシュウショ</t>
    </rPh>
    <rPh sb="13" eb="14">
      <t>ウツ</t>
    </rPh>
    <rPh sb="15" eb="16">
      <t>カ</t>
    </rPh>
    <rPh sb="17" eb="18">
      <t>タダ</t>
    </rPh>
    <rPh sb="19" eb="21">
      <t>シンダン</t>
    </rPh>
    <rPh sb="21" eb="23">
      <t>ナイヨウ</t>
    </rPh>
    <rPh sb="24" eb="26">
      <t>カンケイ</t>
    </rPh>
    <rPh sb="32" eb="33">
      <t>ノゾ</t>
    </rPh>
    <rPh sb="36" eb="38">
      <t>イッショ</t>
    </rPh>
    <rPh sb="39" eb="41">
      <t>テイシュツ</t>
    </rPh>
    <phoneticPr fontId="60"/>
  </si>
  <si>
    <t>・複数の診療機関を受診されている場合は、本紙をコピーし、病気別、病院別に療養費算出表を作成してください。</t>
    <rPh sb="39" eb="41">
      <t>サンシュツ</t>
    </rPh>
    <rPh sb="41" eb="42">
      <t>ヒョウ</t>
    </rPh>
    <phoneticPr fontId="60"/>
  </si>
  <si>
    <t>療　養　費　算　出　表</t>
    <rPh sb="0" eb="1">
      <t>イヤス</t>
    </rPh>
    <rPh sb="2" eb="3">
      <t>マモル</t>
    </rPh>
    <rPh sb="4" eb="5">
      <t>ヒ</t>
    </rPh>
    <rPh sb="6" eb="7">
      <t>サン</t>
    </rPh>
    <rPh sb="8" eb="9">
      <t>デ</t>
    </rPh>
    <rPh sb="10" eb="11">
      <t>ヒョウ</t>
    </rPh>
    <phoneticPr fontId="60"/>
  </si>
  <si>
    <t>療養者氏名</t>
    <rPh sb="0" eb="2">
      <t>リョウヨウ</t>
    </rPh>
    <rPh sb="2" eb="3">
      <t>シャ</t>
    </rPh>
    <rPh sb="3" eb="5">
      <t>シメイ</t>
    </rPh>
    <phoneticPr fontId="60"/>
  </si>
  <si>
    <t>病院名</t>
    <rPh sb="0" eb="2">
      <t>ビョウイン</t>
    </rPh>
    <rPh sb="2" eb="3">
      <t>メイ</t>
    </rPh>
    <phoneticPr fontId="60"/>
  </si>
  <si>
    <t>①入院分</t>
    <rPh sb="1" eb="3">
      <t>ニュウイン</t>
    </rPh>
    <rPh sb="3" eb="4">
      <t>ブン</t>
    </rPh>
    <phoneticPr fontId="60"/>
  </si>
  <si>
    <t>②外来分</t>
    <rPh sb="1" eb="3">
      <t>ガイライ</t>
    </rPh>
    <rPh sb="3" eb="4">
      <t>ブン</t>
    </rPh>
    <phoneticPr fontId="60"/>
  </si>
  <si>
    <t>③介護サービス
（自己負担分）</t>
    <rPh sb="1" eb="3">
      <t>カイゴ</t>
    </rPh>
    <rPh sb="9" eb="11">
      <t>ジコ</t>
    </rPh>
    <rPh sb="11" eb="13">
      <t>フタン</t>
    </rPh>
    <rPh sb="13" eb="14">
      <t>ブン</t>
    </rPh>
    <phoneticPr fontId="60"/>
  </si>
  <si>
    <t>④補填される金額
（高額療養費・家族療養費付加金等）</t>
    <rPh sb="1" eb="3">
      <t>ホテン</t>
    </rPh>
    <rPh sb="6" eb="8">
      <t>キンガク</t>
    </rPh>
    <rPh sb="10" eb="12">
      <t>コウガク</t>
    </rPh>
    <rPh sb="12" eb="15">
      <t>リョウヨウヒ</t>
    </rPh>
    <rPh sb="16" eb="18">
      <t>カゾク</t>
    </rPh>
    <rPh sb="18" eb="21">
      <t>リョウヨウヒ</t>
    </rPh>
    <rPh sb="21" eb="22">
      <t>ツキ</t>
    </rPh>
    <rPh sb="22" eb="23">
      <t>カ</t>
    </rPh>
    <rPh sb="23" eb="24">
      <t>キン</t>
    </rPh>
    <rPh sb="24" eb="25">
      <t>トウ</t>
    </rPh>
    <phoneticPr fontId="60"/>
  </si>
  <si>
    <t>計</t>
    <rPh sb="0" eb="1">
      <t>ケイ</t>
    </rPh>
    <phoneticPr fontId="60"/>
  </si>
  <si>
    <t>控除の対象となる費目は次のとおりです。</t>
    <rPh sb="0" eb="2">
      <t>コウジョ</t>
    </rPh>
    <rPh sb="3" eb="5">
      <t>タイショウ</t>
    </rPh>
    <rPh sb="8" eb="10">
      <t>ヒモク</t>
    </rPh>
    <rPh sb="11" eb="12">
      <t>ツギ</t>
    </rPh>
    <phoneticPr fontId="61"/>
  </si>
  <si>
    <t>ア．</t>
    <phoneticPr fontId="60"/>
  </si>
  <si>
    <t>医師又は、歯科医師への診療・治療費</t>
  </si>
  <si>
    <t>イ．</t>
    <phoneticPr fontId="60"/>
  </si>
  <si>
    <t>病院、診療所への入院費用</t>
  </si>
  <si>
    <t>　</t>
    <phoneticPr fontId="60"/>
  </si>
  <si>
    <t>ウ．</t>
    <phoneticPr fontId="60"/>
  </si>
  <si>
    <t>マッサージ師、鍼灸師、柔道整復師などの治療費</t>
  </si>
  <si>
    <t>エ．</t>
    <phoneticPr fontId="60"/>
  </si>
  <si>
    <t>看護人に対して支払う費用（看護人に対する賄い費を含む）</t>
  </si>
  <si>
    <t>オ．</t>
    <phoneticPr fontId="60"/>
  </si>
  <si>
    <t>治療又は、療養のための医薬品費</t>
  </si>
  <si>
    <t>カ．</t>
    <phoneticPr fontId="60"/>
  </si>
  <si>
    <t>病院、診療所に通院するための交通費（必要不可欠と認められたものに限る）</t>
  </si>
  <si>
    <t>キ．</t>
    <phoneticPr fontId="60"/>
  </si>
  <si>
    <t>介護保健法により「要介護認定・要支援認定」を受けたものがサービスを利用した場合の</t>
  </si>
  <si>
    <t>自己負担額（要介護認定（要支援認定）結果通知書の写し等 を添付してください。）</t>
  </si>
  <si>
    <t>※診断書料、予防注射料、個室料は控除対象になりません。</t>
    <rPh sb="1" eb="4">
      <t>シンダンショ</t>
    </rPh>
    <rPh sb="4" eb="5">
      <t>リョウ</t>
    </rPh>
    <rPh sb="6" eb="8">
      <t>ヨボウ</t>
    </rPh>
    <rPh sb="8" eb="10">
      <t>チュウシャ</t>
    </rPh>
    <rPh sb="10" eb="11">
      <t>リョウ</t>
    </rPh>
    <rPh sb="12" eb="14">
      <t>コシツ</t>
    </rPh>
    <rPh sb="14" eb="15">
      <t>リョウ</t>
    </rPh>
    <rPh sb="16" eb="18">
      <t>コウジョ</t>
    </rPh>
    <rPh sb="18" eb="20">
      <t>タイショウ</t>
    </rPh>
    <phoneticPr fontId="61"/>
  </si>
  <si>
    <t>◆領収書（写）は最近１年以内のもので、月ごとにA4判用紙に貼付けし、合計金額を記入してください。</t>
    <rPh sb="25" eb="26">
      <t>ハン</t>
    </rPh>
    <phoneticPr fontId="60"/>
  </si>
  <si>
    <t>◆領収書が月ごとに並んでいない、合計金額の記入がない場合、受理しかねますのでご了承ください。</t>
    <phoneticPr fontId="60"/>
  </si>
  <si>
    <t>◆補填される金額があり、④に記入する場合、振込み通知書の写しも添付してください。</t>
    <phoneticPr fontId="60"/>
  </si>
  <si>
    <t>その他　該当者がいる場合に提出が必要な書類（Ｐ.12-13証明書類一覧参照）</t>
    <rPh sb="2" eb="3">
      <t>タ</t>
    </rPh>
    <rPh sb="4" eb="7">
      <t>ガイトウシャ</t>
    </rPh>
    <rPh sb="10" eb="12">
      <t>バアイ</t>
    </rPh>
    <rPh sb="13" eb="15">
      <t>テイシュツ</t>
    </rPh>
    <rPh sb="16" eb="18">
      <t>ヒツヨウ</t>
    </rPh>
    <rPh sb="19" eb="21">
      <t>ショルイ</t>
    </rPh>
    <rPh sb="29" eb="32">
      <t>ショウメイショ</t>
    </rPh>
    <rPh sb="32" eb="33">
      <t>ルイ</t>
    </rPh>
    <rPh sb="33" eb="35">
      <t>イチラン</t>
    </rPh>
    <rPh sb="35" eb="37">
      <t>サンショウ</t>
    </rPh>
    <phoneticPr fontId="1"/>
  </si>
  <si>
    <r>
      <t>・各月の金額をExcelにご入力ください。金額は自動計算されます（</t>
    </r>
    <r>
      <rPr>
        <b/>
        <u/>
        <sz val="9"/>
        <rFont val="HG丸ｺﾞｼｯｸM-PRO"/>
        <family val="3"/>
        <charset val="128"/>
      </rPr>
      <t>上限は71万円です。</t>
    </r>
    <r>
      <rPr>
        <sz val="9"/>
        <rFont val="HG丸ｺﾞｼｯｸM-PRO"/>
        <family val="3"/>
        <charset val="128"/>
      </rPr>
      <t>）。</t>
    </r>
    <rPh sb="1" eb="3">
      <t>カクゲツ</t>
    </rPh>
    <rPh sb="4" eb="6">
      <t>キンガク</t>
    </rPh>
    <rPh sb="14" eb="16">
      <t>ニュウリョク</t>
    </rPh>
    <rPh sb="21" eb="23">
      <t>キンガク</t>
    </rPh>
    <rPh sb="23" eb="24">
      <t>サンガク</t>
    </rPh>
    <rPh sb="24" eb="26">
      <t>ジドウ</t>
    </rPh>
    <rPh sb="26" eb="28">
      <t>ケイサン</t>
    </rPh>
    <rPh sb="33" eb="35">
      <t>ジョウゲン</t>
    </rPh>
    <rPh sb="38" eb="40">
      <t>マンエン</t>
    </rPh>
    <phoneticPr fontId="60"/>
  </si>
  <si>
    <r>
      <t>・</t>
    </r>
    <r>
      <rPr>
        <sz val="9"/>
        <color rgb="FFFF0000"/>
        <rFont val="HG丸ｺﾞｼｯｸM-PRO"/>
        <family val="3"/>
        <charset val="128"/>
      </rPr>
      <t>出願前12ヶ月以内分の領収書（写）</t>
    </r>
    <r>
      <rPr>
        <sz val="9"/>
        <rFont val="HG丸ｺﾞｼｯｸM-PRO"/>
        <family val="3"/>
        <charset val="128"/>
      </rPr>
      <t>により算出してください。併せて</t>
    </r>
    <r>
      <rPr>
        <sz val="9"/>
        <color rgb="FFFF0000"/>
        <rFont val="HG丸ｺﾞｼｯｸM-PRO"/>
        <family val="3"/>
        <charset val="128"/>
      </rPr>
      <t>算出に使用した領収書（写）を添付</t>
    </r>
    <r>
      <rPr>
        <sz val="9"/>
        <rFont val="HG丸ｺﾞｼｯｸM-PRO"/>
        <family val="3"/>
        <charset val="128"/>
      </rPr>
      <t>してください。</t>
    </r>
    <rPh sb="1" eb="3">
      <t>シュツガン</t>
    </rPh>
    <rPh sb="3" eb="4">
      <t>マエ</t>
    </rPh>
    <rPh sb="7" eb="8">
      <t>ゲツ</t>
    </rPh>
    <rPh sb="8" eb="10">
      <t>イナイ</t>
    </rPh>
    <rPh sb="10" eb="11">
      <t>ブン</t>
    </rPh>
    <rPh sb="12" eb="15">
      <t>リョウシュウショ</t>
    </rPh>
    <rPh sb="16" eb="17">
      <t>ウツ</t>
    </rPh>
    <rPh sb="21" eb="23">
      <t>サンシュツ</t>
    </rPh>
    <rPh sb="30" eb="31">
      <t>アワ</t>
    </rPh>
    <rPh sb="33" eb="35">
      <t>サンシュツ</t>
    </rPh>
    <rPh sb="36" eb="38">
      <t>シヨウ</t>
    </rPh>
    <rPh sb="40" eb="43">
      <t>リョウシュウショ</t>
    </rPh>
    <rPh sb="44" eb="45">
      <t>ウツ</t>
    </rPh>
    <rPh sb="47" eb="49">
      <t>テンプ</t>
    </rPh>
    <phoneticPr fontId="60"/>
  </si>
  <si>
    <r>
      <t>・別居経費として控除が受けられる範囲は、</t>
    </r>
    <r>
      <rPr>
        <sz val="9"/>
        <color rgb="FFFF0000"/>
        <rFont val="HG丸ｺﾞｼｯｸM-PRO"/>
        <family val="3"/>
        <charset val="128"/>
      </rPr>
      <t>別居者が負担している住居費・光熱水料及び出願前12ヶ月以内の転居</t>
    </r>
    <r>
      <rPr>
        <sz val="9"/>
        <rFont val="HG丸ｺﾞｼｯｸM-PRO"/>
        <family val="3"/>
        <charset val="128"/>
      </rPr>
      <t xml:space="preserve">
　</t>
    </r>
    <r>
      <rPr>
        <sz val="9"/>
        <color rgb="FFFF0000"/>
        <rFont val="HG丸ｺﾞｼｯｸM-PRO"/>
        <family val="3"/>
        <charset val="128"/>
      </rPr>
      <t>の際に購入した家具等</t>
    </r>
    <r>
      <rPr>
        <sz val="9"/>
        <rFont val="HG丸ｺﾞｼｯｸM-PRO"/>
        <family val="3"/>
        <charset val="128"/>
      </rPr>
      <t>の費用です。（電話料・賄い費等は控除対象とはなりません。）</t>
    </r>
    <rPh sb="1" eb="3">
      <t>ベッキョ</t>
    </rPh>
    <rPh sb="3" eb="5">
      <t>ケイヒ</t>
    </rPh>
    <rPh sb="8" eb="10">
      <t>コウジョ</t>
    </rPh>
    <rPh sb="11" eb="12">
      <t>ウ</t>
    </rPh>
    <rPh sb="16" eb="18">
      <t>ハンイ</t>
    </rPh>
    <rPh sb="20" eb="22">
      <t>ベッキョ</t>
    </rPh>
    <rPh sb="22" eb="23">
      <t>シャ</t>
    </rPh>
    <rPh sb="24" eb="26">
      <t>フタン</t>
    </rPh>
    <rPh sb="30" eb="33">
      <t>ジュウキョヒ</t>
    </rPh>
    <rPh sb="34" eb="36">
      <t>コウネツ</t>
    </rPh>
    <rPh sb="36" eb="37">
      <t>スイ</t>
    </rPh>
    <rPh sb="37" eb="38">
      <t>リョウ</t>
    </rPh>
    <rPh sb="38" eb="39">
      <t>オヨ</t>
    </rPh>
    <rPh sb="40" eb="42">
      <t>シュツガン</t>
    </rPh>
    <rPh sb="42" eb="43">
      <t>マエ</t>
    </rPh>
    <rPh sb="46" eb="47">
      <t>ゲツ</t>
    </rPh>
    <rPh sb="47" eb="49">
      <t>イナイ</t>
    </rPh>
    <rPh sb="50" eb="52">
      <t>テンキョ</t>
    </rPh>
    <rPh sb="55" eb="56">
      <t>サイ</t>
    </rPh>
    <rPh sb="57" eb="59">
      <t>コウニュウ</t>
    </rPh>
    <rPh sb="61" eb="63">
      <t>カグ</t>
    </rPh>
    <rPh sb="63" eb="64">
      <t>トウ</t>
    </rPh>
    <rPh sb="65" eb="67">
      <t>ヒヨウ</t>
    </rPh>
    <rPh sb="71" eb="73">
      <t>デンワ</t>
    </rPh>
    <rPh sb="73" eb="74">
      <t>リョウ</t>
    </rPh>
    <rPh sb="75" eb="76">
      <t>マカナ</t>
    </rPh>
    <rPh sb="77" eb="78">
      <t>ヒ</t>
    </rPh>
    <rPh sb="78" eb="79">
      <t>トウ</t>
    </rPh>
    <rPh sb="80" eb="82">
      <t>コウジョ</t>
    </rPh>
    <rPh sb="82" eb="84">
      <t>タイショウ</t>
    </rPh>
    <phoneticPr fontId="60"/>
  </si>
  <si>
    <r>
      <t xml:space="preserve">算出額
</t>
    </r>
    <r>
      <rPr>
        <sz val="6"/>
        <rFont val="HG丸ｺﾞｼｯｸM-PRO"/>
        <family val="3"/>
        <charset val="128"/>
      </rPr>
      <t>（千円以下切捨・上限71万円）</t>
    </r>
    <rPh sb="0" eb="2">
      <t>サンシュツ</t>
    </rPh>
    <rPh sb="2" eb="3">
      <t>ガク</t>
    </rPh>
    <rPh sb="5" eb="10">
      <t>センエンイカキ</t>
    </rPh>
    <rPh sb="10" eb="11">
      <t>ス</t>
    </rPh>
    <rPh sb="12" eb="14">
      <t>ジョウゲン</t>
    </rPh>
    <rPh sb="16" eb="18">
      <t>マンエン</t>
    </rPh>
    <phoneticPr fontId="60"/>
  </si>
  <si>
    <r>
      <t>・</t>
    </r>
    <r>
      <rPr>
        <sz val="10"/>
        <color rgb="FFFF0000"/>
        <rFont val="HG丸ｺﾞｼｯｸM-PRO"/>
        <family val="3"/>
        <charset val="128"/>
      </rPr>
      <t>出願時現在において、６ヶ月以上の長期療養中の者</t>
    </r>
    <r>
      <rPr>
        <sz val="10"/>
        <rFont val="HG丸ｺﾞｼｯｸM-PRO"/>
        <family val="3"/>
        <charset val="128"/>
      </rPr>
      <t>が対象となります。</t>
    </r>
    <phoneticPr fontId="60"/>
  </si>
  <si>
    <r>
      <t xml:space="preserve">算出額
</t>
    </r>
    <r>
      <rPr>
        <sz val="6"/>
        <rFont val="HG丸ｺﾞｼｯｸM-PRO"/>
        <family val="3"/>
        <charset val="128"/>
      </rPr>
      <t>（千円以下切捨）</t>
    </r>
    <rPh sb="0" eb="2">
      <t>サンシュツ</t>
    </rPh>
    <rPh sb="2" eb="3">
      <t>ガク</t>
    </rPh>
    <rPh sb="5" eb="10">
      <t>センエンイカキ</t>
    </rPh>
    <rPh sb="10" eb="11">
      <t>ス</t>
    </rPh>
    <phoneticPr fontId="60"/>
  </si>
  <si>
    <t>健康保険の種類：</t>
    <rPh sb="0" eb="2">
      <t>ケンコウ</t>
    </rPh>
    <rPh sb="2" eb="4">
      <t>ホケン</t>
    </rPh>
    <rPh sb="5" eb="7">
      <t>シュルイ</t>
    </rPh>
    <phoneticPr fontId="60"/>
  </si>
  <si>
    <t>選択</t>
    <rPh sb="0" eb="2">
      <t>センタク</t>
    </rPh>
    <phoneticPr fontId="1"/>
  </si>
  <si>
    <t>☆該当する保険を選択してください。</t>
    <rPh sb="1" eb="3">
      <t>ガイトウ</t>
    </rPh>
    <rPh sb="5" eb="7">
      <t>ホケン</t>
    </rPh>
    <rPh sb="8" eb="10">
      <t>センタク</t>
    </rPh>
    <phoneticPr fontId="60"/>
  </si>
  <si>
    <r>
      <t>・</t>
    </r>
    <r>
      <rPr>
        <b/>
        <u/>
        <sz val="9"/>
        <rFont val="HG丸ｺﾞｼｯｸM-PRO"/>
        <family val="3"/>
        <charset val="128"/>
      </rPr>
      <t>主たる家計支持者が別居</t>
    </r>
    <r>
      <rPr>
        <sz val="9"/>
        <rFont val="HG丸ｺﾞｼｯｸM-PRO"/>
        <family val="3"/>
        <charset val="128"/>
      </rPr>
      <t>している（単身赴任等）場合のみに作成してください。</t>
    </r>
    <rPh sb="23" eb="25">
      <t>バアイ</t>
    </rPh>
    <rPh sb="28" eb="30">
      <t>サクセイ</t>
    </rPh>
    <phoneticPr fontId="1"/>
  </si>
  <si>
    <r>
      <t>・</t>
    </r>
    <r>
      <rPr>
        <b/>
        <u/>
        <sz val="10"/>
        <rFont val="HG丸ｺﾞｼｯｸM-PRO"/>
        <family val="3"/>
        <charset val="128"/>
      </rPr>
      <t>長期療養者がいる場合のみ</t>
    </r>
    <r>
      <rPr>
        <sz val="10"/>
        <rFont val="HG丸ｺﾞｼｯｸM-PRO"/>
        <family val="3"/>
        <charset val="128"/>
      </rPr>
      <t>に作成してください。</t>
    </r>
    <rPh sb="1" eb="6">
      <t>チョウキリョウヨウシャ</t>
    </rPh>
    <rPh sb="9" eb="11">
      <t>バアイ</t>
    </rPh>
    <rPh sb="14" eb="16">
      <t>サクセイ</t>
    </rPh>
    <phoneticPr fontId="1"/>
  </si>
  <si>
    <r>
      <t>年齢</t>
    </r>
    <r>
      <rPr>
        <sz val="8"/>
        <color theme="1"/>
        <rFont val="HG丸ｺﾞｼｯｸM-PRO"/>
        <family val="3"/>
        <charset val="128"/>
      </rPr>
      <t>（R6.4現在）</t>
    </r>
    <rPh sb="0" eb="2">
      <t>ネンレイ</t>
    </rPh>
    <rPh sb="7" eb="9">
      <t>ゲンザイ</t>
    </rPh>
    <phoneticPr fontId="1"/>
  </si>
  <si>
    <t>提出物の中に、マイナンバーが記載されたものはない。</t>
    <rPh sb="0" eb="2">
      <t>テイシュツ</t>
    </rPh>
    <rPh sb="2" eb="3">
      <t>ブツ</t>
    </rPh>
    <rPh sb="4" eb="5">
      <t>ナカ</t>
    </rPh>
    <rPh sb="14" eb="16">
      <t>キサイ</t>
    </rPh>
    <phoneticPr fontId="1"/>
  </si>
  <si>
    <t>（様式4）</t>
    <rPh sb="1" eb="3">
      <t>ヨウシキ</t>
    </rPh>
    <phoneticPr fontId="1"/>
  </si>
  <si>
    <t>（様式5）</t>
    <rPh sb="1" eb="3">
      <t>ヨウシキ</t>
    </rPh>
    <phoneticPr fontId="1"/>
  </si>
  <si>
    <t>□</t>
  </si>
  <si>
    <t>セルをクリックすると説明が表示される場合があります。そちらの内容に従って記入ください。</t>
    <phoneticPr fontId="1"/>
  </si>
  <si>
    <t>黄色着色のセルは選択式です。選択したセル右下の「▼」ボタンを押すと選択肢が表示されますので、そちらから選んでください。</t>
    <rPh sb="0" eb="4">
      <t>キイロチャクショク</t>
    </rPh>
    <rPh sb="8" eb="11">
      <t>センタクシキ</t>
    </rPh>
    <rPh sb="14" eb="16">
      <t>センタク</t>
    </rPh>
    <rPh sb="20" eb="22">
      <t>ミギシタ</t>
    </rPh>
    <rPh sb="30" eb="31">
      <t>オ</t>
    </rPh>
    <rPh sb="33" eb="36">
      <t>センタクシ</t>
    </rPh>
    <rPh sb="37" eb="39">
      <t>ヒョウジ</t>
    </rPh>
    <rPh sb="51" eb="52">
      <t>エラ</t>
    </rPh>
    <phoneticPr fontId="1"/>
  </si>
  <si>
    <r>
      <t xml:space="preserve">種別
</t>
    </r>
    <r>
      <rPr>
        <sz val="8"/>
        <color theme="1"/>
        <rFont val="HG丸ｺﾞｼｯｸM-PRO"/>
        <family val="3"/>
        <charset val="128"/>
      </rPr>
      <t>（給与収入については、生計維持の別）</t>
    </r>
    <rPh sb="0" eb="2">
      <t>シュベツ</t>
    </rPh>
    <rPh sb="4" eb="6">
      <t>キュウヨ</t>
    </rPh>
    <rPh sb="6" eb="8">
      <t>シュウニュウ</t>
    </rPh>
    <rPh sb="14" eb="18">
      <t>セイケイイジ</t>
    </rPh>
    <rPh sb="19" eb="20">
      <t>ベツ</t>
    </rPh>
    <phoneticPr fontId="1"/>
  </si>
  <si>
    <t>就学者（本人を除く。）</t>
    <rPh sb="0" eb="3">
      <t>シュウガクシャ</t>
    </rPh>
    <rPh sb="4" eb="6">
      <t>ホンニン</t>
    </rPh>
    <rPh sb="7" eb="8">
      <t>ノゾ</t>
    </rPh>
    <phoneticPr fontId="1"/>
  </si>
  <si>
    <t>就学者を除く家族（両親・祖父母・未就学者等）</t>
    <rPh sb="0" eb="3">
      <t>シュウガクシャ</t>
    </rPh>
    <rPh sb="9" eb="11">
      <t>リョウシン</t>
    </rPh>
    <rPh sb="12" eb="15">
      <t>ソフボ</t>
    </rPh>
    <rPh sb="16" eb="17">
      <t>ミ</t>
    </rPh>
    <rPh sb="17" eb="20">
      <t>シュウガクシャ</t>
    </rPh>
    <rPh sb="20" eb="21">
      <t>ナド</t>
    </rPh>
    <phoneticPr fontId="1"/>
  </si>
  <si>
    <t>必ず、推薦候補者登録要項を熟読してから、作成してください。</t>
    <rPh sb="0" eb="1">
      <t>カナラ</t>
    </rPh>
    <rPh sb="3" eb="5">
      <t>スイセン</t>
    </rPh>
    <rPh sb="5" eb="8">
      <t>コウホシャ</t>
    </rPh>
    <rPh sb="8" eb="10">
      <t>トウロク</t>
    </rPh>
    <rPh sb="10" eb="12">
      <t>ヨウコウ</t>
    </rPh>
    <rPh sb="13" eb="15">
      <t>ジュクドク</t>
    </rPh>
    <rPh sb="20" eb="22">
      <t>サクセイ</t>
    </rPh>
    <phoneticPr fontId="1"/>
  </si>
  <si>
    <t>併願中の奨学金につき、状況に変化があれば、以下まで必ず報告してください。</t>
    <rPh sb="0" eb="3">
      <t>ヘイガンチュウ</t>
    </rPh>
    <rPh sb="4" eb="7">
      <t>ショウガクキン</t>
    </rPh>
    <rPh sb="11" eb="13">
      <t>ジョウキョウ</t>
    </rPh>
    <rPh sb="14" eb="16">
      <t>ヘンカ</t>
    </rPh>
    <rPh sb="21" eb="23">
      <t>イカ</t>
    </rPh>
    <rPh sb="25" eb="26">
      <t>カナラ</t>
    </rPh>
    <rPh sb="27" eb="29">
      <t>ホウコク</t>
    </rPh>
    <phoneticPr fontId="1"/>
  </si>
  <si>
    <t>うち、就学中
（本人を含めた人数）</t>
    <rPh sb="3" eb="5">
      <t>シュウガク</t>
    </rPh>
    <rPh sb="5" eb="6">
      <t>チュウ</t>
    </rPh>
    <phoneticPr fontId="1"/>
  </si>
  <si>
    <r>
      <rPr>
        <b/>
        <sz val="10"/>
        <rFont val="HG丸ｺﾞｼｯｸM-PRO"/>
        <family val="3"/>
        <charset val="128"/>
      </rPr>
      <t>※家族構成は</t>
    </r>
    <r>
      <rPr>
        <b/>
        <sz val="10"/>
        <color rgb="FFFF0000"/>
        <rFont val="HG丸ｺﾞｼｯｸM-PRO"/>
        <family val="3"/>
        <charset val="128"/>
      </rPr>
      <t>父母及び</t>
    </r>
    <r>
      <rPr>
        <b/>
        <u/>
        <sz val="10"/>
        <color rgb="FFFF0000"/>
        <rFont val="HG丸ｺﾞｼｯｸM-PRO"/>
        <family val="3"/>
        <charset val="128"/>
      </rPr>
      <t>同一生計者全員</t>
    </r>
    <r>
      <rPr>
        <b/>
        <sz val="10"/>
        <color rgb="FFFF0000"/>
        <rFont val="HG丸ｺﾞｼｯｸM-PRO"/>
        <family val="3"/>
        <charset val="128"/>
      </rPr>
      <t>、</t>
    </r>
    <r>
      <rPr>
        <b/>
        <sz val="10"/>
        <rFont val="HG丸ｺﾞｼｯｸM-PRO"/>
        <family val="3"/>
        <charset val="128"/>
      </rPr>
      <t>収入・所得（A～C欄）は</t>
    </r>
    <r>
      <rPr>
        <b/>
        <u/>
        <sz val="10"/>
        <color rgb="FFFF0000"/>
        <rFont val="HG丸ｺﾞｼｯｸM-PRO"/>
        <family val="3"/>
        <charset val="128"/>
      </rPr>
      <t>父母又は父母に代わって家計を支えている方のみ</t>
    </r>
    <r>
      <rPr>
        <b/>
        <sz val="10"/>
        <rFont val="HG丸ｺﾞｼｯｸM-PRO"/>
        <family val="3"/>
        <charset val="128"/>
      </rPr>
      <t>記入。</t>
    </r>
    <rPh sb="1" eb="5">
      <t>カゾクコウセイ</t>
    </rPh>
    <rPh sb="6" eb="8">
      <t>フボ</t>
    </rPh>
    <rPh sb="8" eb="9">
      <t>オヨ</t>
    </rPh>
    <rPh sb="10" eb="12">
      <t>ドウイツ</t>
    </rPh>
    <rPh sb="12" eb="14">
      <t>セイケイ</t>
    </rPh>
    <rPh sb="14" eb="15">
      <t>シャ</t>
    </rPh>
    <rPh sb="15" eb="17">
      <t>ゼンイン</t>
    </rPh>
    <rPh sb="18" eb="20">
      <t>シュウニュウ</t>
    </rPh>
    <rPh sb="21" eb="23">
      <t>ショトク</t>
    </rPh>
    <rPh sb="27" eb="28">
      <t>ラン</t>
    </rPh>
    <rPh sb="30" eb="33">
      <t>フボマタ</t>
    </rPh>
    <rPh sb="34" eb="36">
      <t>フボ</t>
    </rPh>
    <rPh sb="37" eb="38">
      <t>カ</t>
    </rPh>
    <rPh sb="41" eb="43">
      <t>カケイ</t>
    </rPh>
    <rPh sb="44" eb="45">
      <t>ササ</t>
    </rPh>
    <rPh sb="49" eb="50">
      <t>カタ</t>
    </rPh>
    <rPh sb="52" eb="54">
      <t>キニュウ</t>
    </rPh>
    <phoneticPr fontId="1"/>
  </si>
  <si>
    <t>以下については、該当する項目に「○」を付し、控除を受けようとする場合は必要書類を提出してください。（Ｐ.12～13参照）</t>
    <rPh sb="0" eb="2">
      <t>イカ</t>
    </rPh>
    <rPh sb="8" eb="10">
      <t>ガイトウ</t>
    </rPh>
    <rPh sb="12" eb="14">
      <t>コウモク</t>
    </rPh>
    <rPh sb="19" eb="20">
      <t>フ</t>
    </rPh>
    <rPh sb="22" eb="24">
      <t>コウジョ</t>
    </rPh>
    <rPh sb="25" eb="26">
      <t>ウ</t>
    </rPh>
    <rPh sb="32" eb="34">
      <t>バアイ</t>
    </rPh>
    <rPh sb="35" eb="37">
      <t>ヒツヨウ</t>
    </rPh>
    <rPh sb="37" eb="39">
      <t>ショルイ</t>
    </rPh>
    <rPh sb="40" eb="42">
      <t>テイシュツ</t>
    </rPh>
    <rPh sb="57" eb="59">
      <t>サンショウ</t>
    </rPh>
    <phoneticPr fontId="1"/>
  </si>
  <si>
    <t>民間団体等奨学生推薦候補者登録チェックリスト</t>
    <rPh sb="0" eb="2">
      <t>ミンカン</t>
    </rPh>
    <rPh sb="2" eb="4">
      <t>ダンタイ</t>
    </rPh>
    <rPh sb="4" eb="5">
      <t>トウ</t>
    </rPh>
    <rPh sb="5" eb="8">
      <t>ショウガクセイ</t>
    </rPh>
    <rPh sb="8" eb="10">
      <t>スイセン</t>
    </rPh>
    <rPh sb="10" eb="13">
      <t>コウホシャ</t>
    </rPh>
    <rPh sb="13" eb="15">
      <t>トウロク</t>
    </rPh>
    <phoneticPr fontId="1"/>
  </si>
  <si>
    <t>（様式６）民間団体等奨学生推薦候補者登録チェックリスト　※この用紙</t>
    <rPh sb="1" eb="3">
      <t>ヨウシキ</t>
    </rPh>
    <rPh sb="5" eb="7">
      <t>ミンカン</t>
    </rPh>
    <rPh sb="7" eb="9">
      <t>ダンタイ</t>
    </rPh>
    <rPh sb="9" eb="10">
      <t>トウ</t>
    </rPh>
    <rPh sb="10" eb="13">
      <t>ショウガクセイ</t>
    </rPh>
    <rPh sb="13" eb="15">
      <t>スイセン</t>
    </rPh>
    <rPh sb="15" eb="18">
      <t>コウホシャ</t>
    </rPh>
    <rPh sb="18" eb="20">
      <t>トウロク</t>
    </rPh>
    <rPh sb="31" eb="33">
      <t>ヨウシ</t>
    </rPh>
    <phoneticPr fontId="1"/>
  </si>
  <si>
    <t>文学研究科</t>
    <phoneticPr fontId="1"/>
  </si>
  <si>
    <t>言語文化研究科</t>
    <phoneticPr fontId="1"/>
  </si>
  <si>
    <t>文化形態論専攻</t>
    <rPh sb="0" eb="2">
      <t>ブンカ</t>
    </rPh>
    <rPh sb="2" eb="4">
      <t>ケイタイ</t>
    </rPh>
    <rPh sb="4" eb="5">
      <t>ロン</t>
    </rPh>
    <rPh sb="5" eb="7">
      <t>センコウ</t>
    </rPh>
    <phoneticPr fontId="1"/>
  </si>
  <si>
    <t>文化動態論専攻</t>
    <rPh sb="0" eb="7">
      <t>ブンカドウタイロンセンコウ</t>
    </rPh>
    <phoneticPr fontId="1"/>
  </si>
  <si>
    <t>文化表現論専攻</t>
    <rPh sb="0" eb="7">
      <t>ブンカヒョウゲンロンセンコウ</t>
    </rPh>
    <phoneticPr fontId="1"/>
  </si>
  <si>
    <t>言語文化専攻</t>
    <rPh sb="0" eb="2">
      <t>ゲンゴ</t>
    </rPh>
    <rPh sb="2" eb="4">
      <t>ブンカ</t>
    </rPh>
    <rPh sb="4" eb="6">
      <t>センコウ</t>
    </rPh>
    <phoneticPr fontId="1"/>
  </si>
  <si>
    <t>言語社会専攻</t>
    <rPh sb="0" eb="6">
      <t>ゲンゴシャカイセンコウ</t>
    </rPh>
    <phoneticPr fontId="1"/>
  </si>
  <si>
    <t>日本語・日本文化専攻</t>
    <rPh sb="0" eb="3">
      <t>ニホンゴ</t>
    </rPh>
    <rPh sb="4" eb="10">
      <t>ニホンブンカセンコウ</t>
    </rPh>
    <phoneticPr fontId="1"/>
  </si>
  <si>
    <t>文化形態論専攻</t>
    <rPh sb="0" eb="7">
      <t>ブンカケイタイロンセンコウ</t>
    </rPh>
    <phoneticPr fontId="1"/>
  </si>
  <si>
    <t>言語文化専攻</t>
    <rPh sb="0" eb="6">
      <t>ゲンゴブンカセンコウ</t>
    </rPh>
    <phoneticPr fontId="1"/>
  </si>
  <si>
    <t>日本語・日本文化専攻</t>
    <rPh sb="0" eb="3">
      <t>ニホンゴ</t>
    </rPh>
    <rPh sb="4" eb="8">
      <t>ニホ</t>
    </rPh>
    <rPh sb="8" eb="10">
      <t>センコウ</t>
    </rPh>
    <phoneticPr fontId="1"/>
  </si>
  <si>
    <r>
      <t>すべてのシートにつき、計算式を設定しています。</t>
    </r>
    <r>
      <rPr>
        <b/>
        <sz val="12"/>
        <rFont val="HG丸ｺﾞｼｯｸM-PRO"/>
        <family val="3"/>
        <charset val="128"/>
      </rPr>
      <t>様式６の直筆証明欄を除く</t>
    </r>
    <r>
      <rPr>
        <b/>
        <u/>
        <sz val="12"/>
        <color rgb="FFFF0000"/>
        <rFont val="HG丸ｺﾞｼｯｸM-PRO"/>
        <family val="3"/>
        <charset val="128"/>
      </rPr>
      <t>すべてをExcel上で入力してから印刷してください。</t>
    </r>
    <rPh sb="11" eb="14">
      <t>ケイサンシキ</t>
    </rPh>
    <rPh sb="15" eb="17">
      <t>セッテイ</t>
    </rPh>
    <rPh sb="44" eb="45">
      <t>ウエ</t>
    </rPh>
    <rPh sb="46" eb="48">
      <t>ニュウリョク</t>
    </rPh>
    <rPh sb="52" eb="54">
      <t>インサツ</t>
    </rPh>
    <phoneticPr fontId="1"/>
  </si>
  <si>
    <t>様式６の直筆署名欄以外を手書き作成の場合は、登録の対象としません。</t>
    <rPh sb="0" eb="2">
      <t>ヨウシキ</t>
    </rPh>
    <rPh sb="4" eb="6">
      <t>ジキヒツ</t>
    </rPh>
    <rPh sb="6" eb="8">
      <t>ショメイ</t>
    </rPh>
    <rPh sb="8" eb="9">
      <t>ラン</t>
    </rPh>
    <rPh sb="9" eb="11">
      <t>イガイ</t>
    </rPh>
    <rPh sb="12" eb="14">
      <t>テガ</t>
    </rPh>
    <rPh sb="15" eb="17">
      <t>サクセイ</t>
    </rPh>
    <rPh sb="18" eb="20">
      <t>バアイ</t>
    </rPh>
    <rPh sb="22" eb="24">
      <t>トウロク</t>
    </rPh>
    <rPh sb="25" eb="27">
      <t>タイショウ</t>
    </rPh>
    <phoneticPr fontId="1"/>
  </si>
  <si>
    <t>様式６の直筆署名欄を学生本人以外の者が署名した場合、登録の対象としません（保護者署名も不可。）。</t>
    <rPh sb="0" eb="2">
      <t>ヨウシキ</t>
    </rPh>
    <rPh sb="4" eb="9">
      <t>ジキヒツショメイラン</t>
    </rPh>
    <rPh sb="10" eb="12">
      <t>ガクセイ</t>
    </rPh>
    <rPh sb="12" eb="14">
      <t>ホンニン</t>
    </rPh>
    <rPh sb="14" eb="16">
      <t>イガイ</t>
    </rPh>
    <rPh sb="17" eb="18">
      <t>モノ</t>
    </rPh>
    <rPh sb="19" eb="21">
      <t>ショメイ</t>
    </rPh>
    <rPh sb="23" eb="25">
      <t>バアイ</t>
    </rPh>
    <rPh sb="26" eb="28">
      <t>トウロク</t>
    </rPh>
    <rPh sb="29" eb="31">
      <t>タイショウ</t>
    </rPh>
    <rPh sb="37" eb="42">
      <t>ホゴシャショメイ</t>
    </rPh>
    <rPh sb="43" eb="45">
      <t>フカ</t>
    </rPh>
    <phoneticPr fontId="1"/>
  </si>
  <si>
    <r>
      <t xml:space="preserve">履歴
</t>
    </r>
    <r>
      <rPr>
        <sz val="9"/>
        <color rgb="FFFF0000"/>
        <rFont val="HG丸ｺﾞｼｯｸM-PRO"/>
        <family val="3"/>
        <charset val="128"/>
      </rPr>
      <t>空白期間がないように自宅学習等も省略せず記入してください。
*行が不足する場合は、別紙を添付</t>
    </r>
    <rPh sb="0" eb="2">
      <t>リレキ</t>
    </rPh>
    <rPh sb="3" eb="5">
      <t>クウハク</t>
    </rPh>
    <rPh sb="5" eb="7">
      <t>キカン</t>
    </rPh>
    <rPh sb="23" eb="25">
      <t>キニュウ</t>
    </rPh>
    <rPh sb="34" eb="35">
      <t>ギョウ</t>
    </rPh>
    <rPh sb="36" eb="38">
      <t>フソク</t>
    </rPh>
    <rPh sb="40" eb="42">
      <t>バアイ</t>
    </rPh>
    <rPh sb="44" eb="46">
      <t>ベッシ</t>
    </rPh>
    <rPh sb="47" eb="49">
      <t>テンプ</t>
    </rPh>
    <phoneticPr fontId="1"/>
  </si>
  <si>
    <t>※成績計算表により算出した平均値が３．５未満の場合は、選考の対象外となります。</t>
    <rPh sb="1" eb="3">
      <t>セイセキ</t>
    </rPh>
    <rPh sb="3" eb="5">
      <t>ケイサン</t>
    </rPh>
    <rPh sb="5" eb="6">
      <t>ヒョウ</t>
    </rPh>
    <rPh sb="9" eb="11">
      <t>サンシュツ</t>
    </rPh>
    <rPh sb="13" eb="15">
      <t>ヘイキン</t>
    </rPh>
    <rPh sb="15" eb="16">
      <t>チ</t>
    </rPh>
    <rPh sb="20" eb="22">
      <t>ミマン</t>
    </rPh>
    <rPh sb="23" eb="25">
      <t>バアイ</t>
    </rPh>
    <rPh sb="27" eb="29">
      <t>センコウ</t>
    </rPh>
    <rPh sb="30" eb="32">
      <t>タイショウ</t>
    </rPh>
    <rPh sb="32" eb="33">
      <t>ガイ</t>
    </rPh>
    <phoneticPr fontId="1"/>
  </si>
  <si>
    <r>
      <rPr>
        <sz val="11"/>
        <color theme="1"/>
        <rFont val="HG丸ｺﾞｼｯｸM-PRO"/>
        <family val="3"/>
        <charset val="128"/>
      </rPr>
      <t>　</t>
    </r>
    <r>
      <rPr>
        <u/>
        <sz val="11"/>
        <color theme="1"/>
        <rFont val="HG丸ｺﾞｼｯｸM-PRO"/>
        <family val="3"/>
        <charset val="128"/>
      </rPr>
      <t>チェックリスト（様式６）にその旨記入してください。</t>
    </r>
    <rPh sb="9" eb="11">
      <t>ヨウシキ</t>
    </rPh>
    <rPh sb="16" eb="17">
      <t>ムネ</t>
    </rPh>
    <rPh sb="17" eb="19">
      <t>キニュウ</t>
    </rPh>
    <phoneticPr fontId="1"/>
  </si>
  <si>
    <r>
      <t xml:space="preserve">  </t>
    </r>
    <r>
      <rPr>
        <b/>
        <u/>
        <sz val="10"/>
        <color theme="1"/>
        <rFont val="HG丸ｺﾞｼｯｸM-PRO"/>
        <family val="3"/>
        <charset val="128"/>
      </rPr>
      <t>「証明書類一覧」（P.11～13）</t>
    </r>
    <r>
      <rPr>
        <sz val="10"/>
        <color theme="1"/>
        <rFont val="HG丸ｺﾞｼｯｸM-PRO"/>
        <family val="3"/>
        <charset val="128"/>
      </rPr>
      <t>を参照し、不備・不足がないか必ず確認、チェック欄にチェックのうえ、提出してください。</t>
    </r>
    <phoneticPr fontId="1"/>
  </si>
  <si>
    <r>
      <t>※申請受付期間内に提出できない書類がある場合は、チェック欄で「後日提出」を選択し、提出予定日を一番下の欄に記入してください。
　</t>
    </r>
    <r>
      <rPr>
        <b/>
        <sz val="12"/>
        <color rgb="FFFF0000"/>
        <rFont val="HG丸ｺﾞｼｯｸM-PRO"/>
        <family val="3"/>
        <charset val="128"/>
      </rPr>
      <t>ただし、様式１、２及び６（本様式）については、必ず受付指定期間内に提出してください。</t>
    </r>
    <r>
      <rPr>
        <b/>
        <sz val="12"/>
        <rFont val="HG丸ｺﾞｼｯｸM-PRO"/>
        <family val="3"/>
        <charset val="128"/>
      </rPr>
      <t xml:space="preserve">
（申請受付期間内に提出がない場合は、受理しません。）</t>
    </r>
    <rPh sb="1" eb="5">
      <t>シンセイウケツケ</t>
    </rPh>
    <rPh sb="5" eb="8">
      <t>キカンナイ</t>
    </rPh>
    <rPh sb="9" eb="11">
      <t>テイシュツ</t>
    </rPh>
    <rPh sb="15" eb="17">
      <t>ショルイ</t>
    </rPh>
    <rPh sb="20" eb="22">
      <t>バアイ</t>
    </rPh>
    <rPh sb="28" eb="29">
      <t>ラン</t>
    </rPh>
    <rPh sb="31" eb="35">
      <t>ゴジツテイシュツ</t>
    </rPh>
    <rPh sb="37" eb="39">
      <t>センタク</t>
    </rPh>
    <rPh sb="41" eb="43">
      <t>テイシュツ</t>
    </rPh>
    <rPh sb="43" eb="45">
      <t>ヨテイ</t>
    </rPh>
    <rPh sb="45" eb="46">
      <t>ビ</t>
    </rPh>
    <rPh sb="47" eb="49">
      <t>イチバン</t>
    </rPh>
    <rPh sb="49" eb="50">
      <t>シタ</t>
    </rPh>
    <rPh sb="51" eb="52">
      <t>ラン</t>
    </rPh>
    <rPh sb="53" eb="55">
      <t>キニュウ</t>
    </rPh>
    <rPh sb="68" eb="70">
      <t>ヨウシキ</t>
    </rPh>
    <rPh sb="73" eb="74">
      <t>オヨ</t>
    </rPh>
    <rPh sb="77" eb="80">
      <t>ホンヨウシキ</t>
    </rPh>
    <rPh sb="87" eb="88">
      <t>カナラ</t>
    </rPh>
    <rPh sb="89" eb="91">
      <t>ウケツケ</t>
    </rPh>
    <rPh sb="91" eb="93">
      <t>シテイ</t>
    </rPh>
    <rPh sb="93" eb="96">
      <t>キカンナイ</t>
    </rPh>
    <rPh sb="97" eb="99">
      <t>テイシュツ</t>
    </rPh>
    <rPh sb="108" eb="112">
      <t>シンセイウケツケ</t>
    </rPh>
    <rPh sb="112" eb="115">
      <t>キカンナイ</t>
    </rPh>
    <rPh sb="116" eb="118">
      <t>テイシュツ</t>
    </rPh>
    <rPh sb="121" eb="123">
      <t>バアイ</t>
    </rPh>
    <rPh sb="125" eb="127">
      <t>ジュリ</t>
    </rPh>
    <phoneticPr fontId="1"/>
  </si>
  <si>
    <t>学業成績不振による留年等で最短修業年限を超えた方</t>
    <phoneticPr fontId="1"/>
  </si>
  <si>
    <t>（様式６）</t>
    <rPh sb="1" eb="3">
      <t>ヨウシキ</t>
    </rPh>
    <phoneticPr fontId="1"/>
  </si>
  <si>
    <r>
      <rPr>
        <sz val="12"/>
        <rFont val="HG丸ｺﾞｼｯｸM-PRO"/>
        <family val="3"/>
        <charset val="128"/>
      </rPr>
      <t>　</t>
    </r>
    <r>
      <rPr>
        <u/>
        <sz val="12"/>
        <rFont val="HG丸ｺﾞｼｯｸM-PRO"/>
        <family val="3"/>
        <charset val="128"/>
      </rPr>
      <t>後日、全ての成績が揃い次第、その『成績証明書』をこの計算表とともに</t>
    </r>
    <r>
      <rPr>
        <b/>
        <u/>
        <sz val="12"/>
        <color rgb="FFFF0000"/>
        <rFont val="HG丸ｺﾞｼｯｸM-PRO"/>
        <family val="3"/>
        <charset val="128"/>
      </rPr>
      <t>３月２５日（月）まで</t>
    </r>
    <r>
      <rPr>
        <u/>
        <sz val="12"/>
        <rFont val="HG丸ｺﾞｼｯｸM-PRO"/>
        <family val="3"/>
        <charset val="128"/>
      </rPr>
      <t>に提出してください。</t>
    </r>
    <rPh sb="1" eb="2">
      <t>アト</t>
    </rPh>
    <rPh sb="2" eb="3">
      <t>ニチ</t>
    </rPh>
    <rPh sb="4" eb="5">
      <t>スベ</t>
    </rPh>
    <rPh sb="7" eb="9">
      <t>セイセキ</t>
    </rPh>
    <rPh sb="10" eb="11">
      <t>ソロ</t>
    </rPh>
    <rPh sb="12" eb="14">
      <t>シダイ</t>
    </rPh>
    <rPh sb="18" eb="20">
      <t>セイセキ</t>
    </rPh>
    <rPh sb="20" eb="23">
      <t>ショウメイショ</t>
    </rPh>
    <rPh sb="27" eb="29">
      <t>ケイサン</t>
    </rPh>
    <rPh sb="29" eb="30">
      <t>ヒョウ</t>
    </rPh>
    <rPh sb="35" eb="36">
      <t>ガツ</t>
    </rPh>
    <rPh sb="38" eb="39">
      <t>ニチ</t>
    </rPh>
    <rPh sb="40" eb="41">
      <t>ゲツ</t>
    </rPh>
    <rPh sb="45" eb="47">
      <t>テイシュツ</t>
    </rPh>
    <phoneticPr fontId="1"/>
  </si>
  <si>
    <r>
      <t>※①～④の（　　　　）に、該当する評語の</t>
    </r>
    <r>
      <rPr>
        <u/>
        <sz val="18"/>
        <color rgb="FFFF0000"/>
        <rFont val="HG丸ｺﾞｼｯｸM-PRO"/>
        <family val="3"/>
        <charset val="128"/>
      </rPr>
      <t>履修</t>
    </r>
    <r>
      <rPr>
        <b/>
        <u/>
        <sz val="18"/>
        <color rgb="FFFF0000"/>
        <rFont val="HG丸ｺﾞｼｯｸM-PRO"/>
        <family val="3"/>
        <charset val="128"/>
      </rPr>
      <t>科目数</t>
    </r>
    <r>
      <rPr>
        <b/>
        <u/>
        <sz val="12"/>
        <color rgb="FF0070C0"/>
        <rFont val="HG丸ｺﾞｼｯｸM-PRO"/>
        <family val="3"/>
        <charset val="128"/>
      </rPr>
      <t>（単位数ではありません。）</t>
    </r>
    <r>
      <rPr>
        <sz val="12"/>
        <color theme="1"/>
        <rFont val="HG丸ｺﾞｼｯｸM-PRO"/>
        <family val="3"/>
        <charset val="128"/>
      </rPr>
      <t>を記入してください。</t>
    </r>
    <rPh sb="13" eb="15">
      <t>ガイトウ</t>
    </rPh>
    <rPh sb="17" eb="19">
      <t>ヒョウゴ</t>
    </rPh>
    <rPh sb="20" eb="22">
      <t>リシュウ</t>
    </rPh>
    <rPh sb="22" eb="24">
      <t>カモク</t>
    </rPh>
    <rPh sb="24" eb="25">
      <t>スウ</t>
    </rPh>
    <rPh sb="26" eb="29">
      <t>タンイスウ</t>
    </rPh>
    <rPh sb="39" eb="41">
      <t>キニュウ</t>
    </rPh>
    <phoneticPr fontId="1"/>
  </si>
  <si>
    <r>
      <t xml:space="preserve">控除対象医療費
</t>
    </r>
    <r>
      <rPr>
        <b/>
        <sz val="11"/>
        <color rgb="FFFF0000"/>
        <rFont val="HG丸ｺﾞｼｯｸM-PRO"/>
        <family val="3"/>
        <charset val="128"/>
      </rPr>
      <t>①+②+③</t>
    </r>
    <r>
      <rPr>
        <b/>
        <sz val="11"/>
        <color rgb="FF00B050"/>
        <rFont val="HG丸ｺﾞｼｯｸM-PRO"/>
        <family val="3"/>
        <charset val="128"/>
      </rPr>
      <t>-④</t>
    </r>
    <rPh sb="0" eb="2">
      <t>コウジョ</t>
    </rPh>
    <rPh sb="2" eb="4">
      <t>タイショウ</t>
    </rPh>
    <rPh sb="4" eb="7">
      <t>イリョウヒ</t>
    </rPh>
    <phoneticPr fontId="60"/>
  </si>
  <si>
    <t>月</t>
    <rPh sb="0" eb="1">
      <t>ゲツ</t>
    </rPh>
    <phoneticPr fontId="1"/>
  </si>
  <si>
    <r>
      <t>（様式３）成績計算表
※成績証明書と共に</t>
    </r>
    <r>
      <rPr>
        <b/>
        <u/>
        <sz val="10"/>
        <color rgb="FFFF0000"/>
        <rFont val="HG丸ｺﾞｼｯｸM-PRO"/>
        <family val="3"/>
        <charset val="128"/>
      </rPr>
      <t>３月25日（月）まで</t>
    </r>
    <r>
      <rPr>
        <sz val="10"/>
        <color theme="1"/>
        <rFont val="HG丸ｺﾞｼｯｸM-PRO"/>
        <family val="3"/>
        <charset val="128"/>
      </rPr>
      <t>に提出のこと</t>
    </r>
    <rPh sb="1" eb="3">
      <t>ヨウシキ</t>
    </rPh>
    <rPh sb="5" eb="7">
      <t>セイセキ</t>
    </rPh>
    <rPh sb="7" eb="9">
      <t>ケイサン</t>
    </rPh>
    <rPh sb="9" eb="10">
      <t>ヒョウ</t>
    </rPh>
    <rPh sb="12" eb="14">
      <t>セイセキ</t>
    </rPh>
    <rPh sb="14" eb="17">
      <t>ショウメイショ</t>
    </rPh>
    <rPh sb="18" eb="19">
      <t>トモ</t>
    </rPh>
    <rPh sb="21" eb="22">
      <t>ガツ</t>
    </rPh>
    <rPh sb="24" eb="25">
      <t>ニチ</t>
    </rPh>
    <rPh sb="26" eb="27">
      <t>ゲツ</t>
    </rPh>
    <rPh sb="31" eb="3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</si>
</sst>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quot;m"/>
    <numFmt numFmtId="178" formatCode="#,##0_ "/>
    <numFmt numFmtId="179" formatCode="[&lt;=999]000;[&lt;=9999]000\-00;000\-0000"/>
    <numFmt numFmtId="180" formatCode="#,###&quot;円&quot;"/>
    <numFmt numFmtId="181" formatCode="#,###&quot;万円&quot;"/>
  </numFmts>
  <fonts count="7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10"/>
      <color theme="1"/>
      <name val="HG丸ｺﾞｼｯｸM-PRO"/>
      <family val="3"/>
      <charset val="128"/>
    </font>
    <font>
      <sz val="9"/>
      <color theme="1"/>
      <name val="HG丸ｺﾞｼｯｸM-PRO"/>
      <family val="3"/>
      <charset val="128"/>
    </font>
    <font>
      <b/>
      <sz val="11"/>
      <color theme="1"/>
      <name val="HG丸ｺﾞｼｯｸM-PRO"/>
      <family val="3"/>
      <charset val="128"/>
    </font>
    <font>
      <sz val="9"/>
      <name val="HG丸ｺﾞｼｯｸM-PRO"/>
      <family val="3"/>
      <charset val="128"/>
    </font>
    <font>
      <sz val="8"/>
      <color theme="1"/>
      <name val="HG丸ｺﾞｼｯｸM-PRO"/>
      <family val="3"/>
      <charset val="128"/>
    </font>
    <font>
      <sz val="7"/>
      <color theme="1"/>
      <name val="HG丸ｺﾞｼｯｸM-PRO"/>
      <family val="3"/>
      <charset val="128"/>
    </font>
    <font>
      <sz val="12"/>
      <color theme="1"/>
      <name val="HG丸ｺﾞｼｯｸM-PRO"/>
      <family val="3"/>
      <charset val="128"/>
    </font>
    <font>
      <b/>
      <sz val="12"/>
      <color theme="1"/>
      <name val="HG丸ｺﾞｼｯｸM-PRO"/>
      <family val="3"/>
      <charset val="128"/>
    </font>
    <font>
      <b/>
      <sz val="18"/>
      <color theme="1"/>
      <name val="HG丸ｺﾞｼｯｸM-PRO"/>
      <family val="3"/>
      <charset val="128"/>
    </font>
    <font>
      <b/>
      <sz val="12"/>
      <color rgb="FFFF0000"/>
      <name val="HG丸ｺﾞｼｯｸM-PRO"/>
      <family val="3"/>
      <charset val="128"/>
    </font>
    <font>
      <sz val="20"/>
      <color theme="1"/>
      <name val="HG丸ｺﾞｼｯｸM-PRO"/>
      <family val="3"/>
      <charset val="128"/>
    </font>
    <font>
      <sz val="16"/>
      <color theme="1"/>
      <name val="HG丸ｺﾞｼｯｸM-PRO"/>
      <family val="3"/>
      <charset val="128"/>
    </font>
    <font>
      <u/>
      <sz val="10"/>
      <color theme="1"/>
      <name val="HG丸ｺﾞｼｯｸM-PRO"/>
      <family val="3"/>
      <charset val="128"/>
    </font>
    <font>
      <b/>
      <sz val="20"/>
      <color theme="1"/>
      <name val="HG丸ｺﾞｼｯｸM-PRO"/>
      <family val="3"/>
      <charset val="128"/>
    </font>
    <font>
      <b/>
      <sz val="14"/>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0"/>
      <name val="HG丸ｺﾞｼｯｸM-PRO"/>
      <family val="3"/>
      <charset val="128"/>
    </font>
    <font>
      <b/>
      <sz val="10"/>
      <color theme="1"/>
      <name val="HG丸ｺﾞｼｯｸM-PRO"/>
      <family val="3"/>
      <charset val="128"/>
    </font>
    <font>
      <b/>
      <sz val="8"/>
      <color rgb="FFFF0000"/>
      <name val="HG丸ｺﾞｼｯｸM-PRO"/>
      <family val="3"/>
      <charset val="128"/>
    </font>
    <font>
      <u/>
      <sz val="11"/>
      <color theme="1"/>
      <name val="HG丸ｺﾞｼｯｸM-PRO"/>
      <family val="3"/>
      <charset val="128"/>
    </font>
    <font>
      <sz val="11"/>
      <name val="HG丸ｺﾞｼｯｸM-PRO"/>
      <family val="3"/>
      <charset val="128"/>
    </font>
    <font>
      <sz val="20"/>
      <name val="HG丸ｺﾞｼｯｸM-PRO"/>
      <family val="3"/>
      <charset val="128"/>
    </font>
    <font>
      <sz val="11"/>
      <name val="ＭＳ Ｐゴシック"/>
      <family val="2"/>
      <charset val="128"/>
      <scheme val="minor"/>
    </font>
    <font>
      <b/>
      <sz val="11"/>
      <name val="HG丸ｺﾞｼｯｸM-PRO"/>
      <family val="3"/>
      <charset val="128"/>
    </font>
    <font>
      <b/>
      <sz val="12"/>
      <name val="HG丸ｺﾞｼｯｸM-PRO"/>
      <family val="3"/>
      <charset val="128"/>
    </font>
    <font>
      <sz val="8"/>
      <name val="HG丸ｺﾞｼｯｸM-PRO"/>
      <family val="3"/>
      <charset val="128"/>
    </font>
    <font>
      <sz val="12"/>
      <name val="HG丸ｺﾞｼｯｸM-PRO"/>
      <family val="3"/>
      <charset val="128"/>
    </font>
    <font>
      <u/>
      <sz val="12"/>
      <name val="HG丸ｺﾞｼｯｸM-PRO"/>
      <family val="3"/>
      <charset val="128"/>
    </font>
    <font>
      <b/>
      <u/>
      <sz val="10"/>
      <color rgb="FFFF0000"/>
      <name val="HG丸ｺﾞｼｯｸM-PRO"/>
      <family val="3"/>
      <charset val="128"/>
    </font>
    <font>
      <sz val="9"/>
      <name val="ＭＳ Ｐゴシック"/>
      <family val="3"/>
      <charset val="128"/>
      <scheme val="minor"/>
    </font>
    <font>
      <sz val="9"/>
      <color rgb="FFFF0000"/>
      <name val="HG丸ｺﾞｼｯｸM-PRO"/>
      <family val="3"/>
      <charset val="128"/>
    </font>
    <font>
      <sz val="8"/>
      <color rgb="FFFF0000"/>
      <name val="HG丸ｺﾞｼｯｸM-PRO"/>
      <family val="3"/>
      <charset val="128"/>
    </font>
    <font>
      <sz val="10"/>
      <color rgb="FF0070C0"/>
      <name val="HG丸ｺﾞｼｯｸM-PRO"/>
      <family val="3"/>
      <charset val="128"/>
    </font>
    <font>
      <b/>
      <u/>
      <sz val="14"/>
      <color rgb="FFFF0000"/>
      <name val="HG丸ｺﾞｼｯｸM-PRO"/>
      <family val="3"/>
      <charset val="128"/>
    </font>
    <font>
      <b/>
      <sz val="11"/>
      <color rgb="FFFF0000"/>
      <name val="HG丸ｺﾞｼｯｸM-PRO"/>
      <family val="3"/>
      <charset val="128"/>
    </font>
    <font>
      <b/>
      <u/>
      <sz val="12"/>
      <color rgb="FFFF0000"/>
      <name val="HG丸ｺﾞｼｯｸM-PRO"/>
      <family val="3"/>
      <charset val="128"/>
    </font>
    <font>
      <sz val="9"/>
      <color theme="1"/>
      <name val="ＭＳ Ｐゴシック"/>
      <family val="2"/>
      <charset val="128"/>
      <scheme val="minor"/>
    </font>
    <font>
      <sz val="14"/>
      <color theme="1"/>
      <name val="HG丸ｺﾞｼｯｸM-PRO"/>
      <family val="3"/>
      <charset val="128"/>
    </font>
    <font>
      <b/>
      <u/>
      <sz val="12"/>
      <color rgb="FF0070C0"/>
      <name val="HG丸ｺﾞｼｯｸM-PRO"/>
      <family val="3"/>
      <charset val="128"/>
    </font>
    <font>
      <sz val="11"/>
      <color rgb="FFFF0000"/>
      <name val="ＭＳ Ｐゴシック"/>
      <family val="2"/>
      <charset val="128"/>
      <scheme val="minor"/>
    </font>
    <font>
      <b/>
      <sz val="14"/>
      <color theme="1"/>
      <name val="ＭＳ Ｐゴシック"/>
      <family val="2"/>
      <charset val="128"/>
      <scheme val="minor"/>
    </font>
    <font>
      <u/>
      <sz val="11"/>
      <color theme="10"/>
      <name val="ＭＳ Ｐゴシック"/>
      <family val="2"/>
      <charset val="128"/>
      <scheme val="minor"/>
    </font>
    <font>
      <sz val="20"/>
      <color rgb="FFFF0000"/>
      <name val="HG丸ｺﾞｼｯｸM-PRO"/>
      <family val="3"/>
      <charset val="128"/>
    </font>
    <font>
      <sz val="20"/>
      <color rgb="FFFF0000"/>
      <name val="ＭＳ Ｐゴシック"/>
      <family val="2"/>
      <charset val="128"/>
      <scheme val="minor"/>
    </font>
    <font>
      <b/>
      <u/>
      <sz val="11"/>
      <color rgb="FFFF0000"/>
      <name val="HG丸ｺﾞｼｯｸM-PRO"/>
      <family val="3"/>
      <charset val="128"/>
    </font>
    <font>
      <b/>
      <sz val="11"/>
      <color theme="1"/>
      <name val="ＭＳ Ｐゴシック"/>
      <family val="2"/>
      <charset val="128"/>
      <scheme val="minor"/>
    </font>
    <font>
      <b/>
      <u/>
      <sz val="12"/>
      <color rgb="FF00B050"/>
      <name val="HG丸ｺﾞｼｯｸM-PRO"/>
      <family val="3"/>
      <charset val="128"/>
    </font>
    <font>
      <b/>
      <sz val="16"/>
      <color rgb="FF00B050"/>
      <name val="HG丸ｺﾞｼｯｸM-PRO"/>
      <family val="3"/>
      <charset val="128"/>
    </font>
    <font>
      <b/>
      <sz val="11"/>
      <color rgb="FF00B050"/>
      <name val="HG丸ｺﾞｼｯｸM-PRO"/>
      <family val="3"/>
      <charset val="128"/>
    </font>
    <font>
      <b/>
      <sz val="11"/>
      <color rgb="FF00B050"/>
      <name val="ＭＳ Ｐゴシック"/>
      <family val="2"/>
      <charset val="128"/>
      <scheme val="minor"/>
    </font>
    <font>
      <b/>
      <sz val="8"/>
      <color rgb="FF00B0F0"/>
      <name val="HG丸ｺﾞｼｯｸM-PRO"/>
      <family val="3"/>
      <charset val="128"/>
    </font>
    <font>
      <b/>
      <sz val="9"/>
      <color theme="1"/>
      <name val="HG丸ｺﾞｼｯｸM-PRO"/>
      <family val="3"/>
      <charset val="128"/>
    </font>
    <font>
      <sz val="16"/>
      <color theme="1"/>
      <name val="ＭＳ Ｐゴシック"/>
      <family val="2"/>
      <charset val="128"/>
      <scheme val="minor"/>
    </font>
    <font>
      <b/>
      <sz val="12"/>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4"/>
      <color rgb="FFFF0000"/>
      <name val="HG丸ｺﾞｼｯｸM-PRO"/>
      <family val="3"/>
      <charset val="128"/>
    </font>
    <font>
      <sz val="14"/>
      <color theme="1"/>
      <name val="ＭＳ Ｐゴシック"/>
      <family val="2"/>
      <charset val="128"/>
      <scheme val="minor"/>
    </font>
    <font>
      <b/>
      <u/>
      <sz val="9"/>
      <name val="HG丸ｺﾞｼｯｸM-PRO"/>
      <family val="3"/>
      <charset val="128"/>
    </font>
    <font>
      <sz val="14"/>
      <name val="HG丸ｺﾞｼｯｸM-PRO"/>
      <family val="3"/>
      <charset val="128"/>
    </font>
    <font>
      <sz val="6"/>
      <name val="HG丸ｺﾞｼｯｸM-PRO"/>
      <family val="3"/>
      <charset val="128"/>
    </font>
    <font>
      <b/>
      <u/>
      <sz val="10"/>
      <name val="HG丸ｺﾞｼｯｸM-PRO"/>
      <family val="3"/>
      <charset val="128"/>
    </font>
    <font>
      <b/>
      <u/>
      <sz val="10"/>
      <color theme="1"/>
      <name val="HG丸ｺﾞｼｯｸM-PRO"/>
      <family val="3"/>
      <charset val="128"/>
    </font>
    <font>
      <sz val="12"/>
      <color rgb="FF0070C0"/>
      <name val="HG丸ｺﾞｼｯｸM-PRO"/>
      <family val="3"/>
      <charset val="128"/>
    </font>
    <font>
      <b/>
      <sz val="10"/>
      <color rgb="FFFF0000"/>
      <name val="HG丸ｺﾞｼｯｸM-PRO"/>
      <family val="3"/>
      <charset val="128"/>
    </font>
    <font>
      <b/>
      <sz val="10"/>
      <color rgb="FFFF0000"/>
      <name val="ＭＳ Ｐゴシック"/>
      <family val="2"/>
      <charset val="128"/>
      <scheme val="minor"/>
    </font>
    <font>
      <b/>
      <sz val="10"/>
      <name val="HG丸ｺﾞｼｯｸM-PRO"/>
      <family val="3"/>
      <charset val="128"/>
    </font>
    <font>
      <b/>
      <u/>
      <sz val="14"/>
      <color rgb="FFFF0000"/>
      <name val="ＭＳ Ｐゴシック"/>
      <family val="2"/>
      <charset val="128"/>
      <scheme val="minor"/>
    </font>
    <font>
      <sz val="12"/>
      <color theme="1"/>
      <name val="ＭＳ Ｐゴシック"/>
      <family val="2"/>
      <charset val="128"/>
      <scheme val="minor"/>
    </font>
    <font>
      <u/>
      <sz val="18"/>
      <color rgb="FFFF0000"/>
      <name val="HG丸ｺﾞｼｯｸM-PRO"/>
      <family val="3"/>
      <charset val="128"/>
    </font>
    <font>
      <b/>
      <u/>
      <sz val="18"/>
      <color rgb="FFFF0000"/>
      <name val="HG丸ｺﾞｼｯｸM-PRO"/>
      <family val="3"/>
      <charset val="128"/>
    </font>
    <font>
      <sz val="10"/>
      <color rgb="FF00B050"/>
      <name val="HG丸ｺﾞｼｯｸM-PRO"/>
      <family val="3"/>
      <charset val="128"/>
    </font>
  </fonts>
  <fills count="9">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dotted">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theme="4" tint="0.39997558519241921"/>
      </top>
      <bottom/>
      <diagonal/>
    </border>
    <border>
      <left style="medium">
        <color indexed="64"/>
      </left>
      <right/>
      <top style="medium">
        <color indexed="64"/>
      </top>
      <bottom style="hair">
        <color indexed="64"/>
      </bottom>
      <diagonal/>
    </border>
    <border>
      <left/>
      <right style="dotted">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diagonalUp="1">
      <left style="thin">
        <color indexed="64"/>
      </left>
      <right/>
      <top/>
      <bottom style="medium">
        <color indexed="64"/>
      </bottom>
      <diagonal style="thin">
        <color auto="1"/>
      </diagonal>
    </border>
    <border>
      <left/>
      <right style="dotted">
        <color indexed="64"/>
      </right>
      <top style="thick">
        <color indexed="64"/>
      </top>
      <bottom/>
      <diagonal/>
    </border>
    <border>
      <left/>
      <right style="dotted">
        <color indexed="64"/>
      </right>
      <top/>
      <bottom style="thick">
        <color indexed="64"/>
      </bottom>
      <diagonal/>
    </border>
    <border>
      <left/>
      <right style="dotted">
        <color indexed="64"/>
      </right>
      <top style="thin">
        <color indexed="64"/>
      </top>
      <bottom style="medium">
        <color indexed="64"/>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dotted">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top style="thick">
        <color rgb="FFFF0000"/>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medium">
        <color indexed="64"/>
      </left>
      <right style="thin">
        <color indexed="64"/>
      </right>
      <top/>
      <bottom style="thick">
        <color rgb="FFFF0000"/>
      </bottom>
      <diagonal/>
    </border>
    <border>
      <left style="thin">
        <color indexed="64"/>
      </left>
      <right/>
      <top style="thin">
        <color indexed="64"/>
      </top>
      <bottom style="thick">
        <color rgb="FFFF0000"/>
      </bottom>
      <diagonal/>
    </border>
    <border>
      <left style="thin">
        <color indexed="64"/>
      </left>
      <right/>
      <top style="thick">
        <color rgb="FFFF0000"/>
      </top>
      <bottom style="medium">
        <color indexed="64"/>
      </bottom>
      <diagonal/>
    </border>
    <border>
      <left/>
      <right/>
      <top style="thick">
        <color rgb="FFFF0000"/>
      </top>
      <bottom style="medium">
        <color indexed="64"/>
      </bottom>
      <diagonal/>
    </border>
    <border>
      <left/>
      <right style="thin">
        <color indexed="64"/>
      </right>
      <top style="thick">
        <color rgb="FFFF0000"/>
      </top>
      <bottom style="medium">
        <color indexed="64"/>
      </bottom>
      <diagonal/>
    </border>
    <border>
      <left style="thin">
        <color indexed="64"/>
      </left>
      <right style="thin">
        <color indexed="64"/>
      </right>
      <top style="thick">
        <color rgb="FFFF0000"/>
      </top>
      <bottom style="medium">
        <color indexed="64"/>
      </bottom>
      <diagonal/>
    </border>
    <border>
      <left/>
      <right style="dott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style="medium">
        <color indexed="64"/>
      </right>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ck">
        <color rgb="FFFF0000"/>
      </right>
      <top style="thin">
        <color indexed="64"/>
      </top>
      <bottom style="medium">
        <color indexed="64"/>
      </bottom>
      <diagonal style="thin">
        <color indexed="64"/>
      </diagonal>
    </border>
    <border>
      <left/>
      <right style="dott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ck">
        <color rgb="FFFF0000"/>
      </bottom>
      <diagonal/>
    </border>
    <border>
      <left/>
      <right style="medium">
        <color indexed="64"/>
      </right>
      <top style="thick">
        <color rgb="FFFF0000"/>
      </top>
      <bottom style="thick">
        <color rgb="FFFF0000"/>
      </bottom>
      <diagonal/>
    </border>
    <border>
      <left style="thin">
        <color indexed="64"/>
      </left>
      <right style="medium">
        <color indexed="64"/>
      </right>
      <top style="thick">
        <color rgb="FFFF0000"/>
      </top>
      <bottom style="medium">
        <color indexed="64"/>
      </bottom>
      <diagonal/>
    </border>
    <border>
      <left/>
      <right style="medium">
        <color indexed="64"/>
      </right>
      <top style="thick">
        <color rgb="FFFF0000"/>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s>
  <cellStyleXfs count="3">
    <xf numFmtId="0" fontId="0" fillId="0" borderId="0">
      <alignment vertical="center"/>
    </xf>
    <xf numFmtId="0" fontId="46" fillId="0" borderId="0" applyNumberFormat="0" applyFill="0" applyBorder="0" applyAlignment="0" applyProtection="0">
      <alignment vertical="center"/>
    </xf>
    <xf numFmtId="0" fontId="59" fillId="0" borderId="0">
      <alignment vertical="center"/>
    </xf>
  </cellStyleXfs>
  <cellXfs count="966">
    <xf numFmtId="0" fontId="0" fillId="0" borderId="0" xfId="0">
      <alignment vertical="center"/>
    </xf>
    <xf numFmtId="0" fontId="10" fillId="0" borderId="0" xfId="0" applyFont="1">
      <alignment vertical="center"/>
    </xf>
    <xf numFmtId="0" fontId="11" fillId="0" borderId="0" xfId="0" applyFont="1">
      <alignment vertical="center"/>
    </xf>
    <xf numFmtId="0" fontId="31" fillId="0" borderId="0" xfId="0" applyFont="1">
      <alignment vertical="center"/>
    </xf>
    <xf numFmtId="0" fontId="34" fillId="0" borderId="0" xfId="0" applyFont="1" applyFill="1" applyBorder="1" applyAlignment="1">
      <alignment vertical="center" wrapText="1"/>
    </xf>
    <xf numFmtId="0" fontId="34" fillId="2" borderId="96" xfId="0" applyFont="1" applyFill="1" applyBorder="1" applyAlignment="1">
      <alignment vertical="center" wrapText="1"/>
    </xf>
    <xf numFmtId="0" fontId="34" fillId="0" borderId="96" xfId="0" applyFont="1" applyBorder="1" applyAlignment="1">
      <alignment vertical="center" wrapText="1"/>
    </xf>
    <xf numFmtId="0" fontId="34" fillId="2" borderId="0" xfId="0" applyFont="1" applyFill="1" applyBorder="1" applyAlignment="1">
      <alignment vertical="center" wrapText="1"/>
    </xf>
    <xf numFmtId="0" fontId="40" fillId="0" borderId="0" xfId="0" applyFont="1">
      <alignment vertical="center"/>
    </xf>
    <xf numFmtId="0" fontId="51" fillId="0" borderId="0" xfId="0" applyFont="1">
      <alignment vertical="center"/>
    </xf>
    <xf numFmtId="0" fontId="29" fillId="0" borderId="0" xfId="0" applyFont="1">
      <alignment vertical="center"/>
    </xf>
    <xf numFmtId="0" fontId="69" fillId="0" borderId="0" xfId="0" applyFont="1">
      <alignment vertical="center"/>
    </xf>
    <xf numFmtId="0" fontId="29" fillId="0" borderId="87" xfId="0" applyFont="1" applyFill="1" applyBorder="1" applyAlignment="1" applyProtection="1">
      <alignment horizontal="center" vertical="center" wrapText="1"/>
      <protection locked="0"/>
    </xf>
    <xf numFmtId="0" fontId="29" fillId="0" borderId="45" xfId="0" applyFont="1" applyFill="1" applyBorder="1" applyAlignment="1" applyProtection="1">
      <alignment horizontal="center" vertical="center" wrapText="1"/>
      <protection locked="0"/>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12" fillId="0" borderId="0" xfId="0"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right" vertical="center"/>
      <protection hidden="1"/>
    </xf>
    <xf numFmtId="0" fontId="25"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5" fillId="0" borderId="0" xfId="0" applyFont="1" applyAlignment="1" applyProtection="1">
      <alignment horizontal="left" vertical="center"/>
      <protection hidden="1"/>
    </xf>
    <xf numFmtId="0" fontId="2" fillId="0" borderId="0" xfId="0" applyFont="1" applyFill="1" applyProtection="1">
      <alignment vertical="center"/>
      <protection hidden="1"/>
    </xf>
    <xf numFmtId="0" fontId="3" fillId="0" borderId="0" xfId="0" applyFont="1" applyProtection="1">
      <alignment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5" fillId="0" borderId="0" xfId="0" applyFont="1" applyBorder="1" applyAlignment="1" applyProtection="1">
      <alignment horizontal="left" vertical="center" wrapText="1"/>
      <protection hidden="1"/>
    </xf>
    <xf numFmtId="0" fontId="5" fillId="0" borderId="0" xfId="0" applyFont="1" applyAlignment="1" applyProtection="1">
      <alignment horizontal="left" vertical="center"/>
      <protection hidden="1"/>
    </xf>
    <xf numFmtId="0" fontId="2" fillId="6" borderId="2" xfId="0" applyFont="1" applyFill="1" applyBorder="1" applyAlignment="1" applyProtection="1">
      <alignment vertical="center"/>
      <protection hidden="1"/>
    </xf>
    <xf numFmtId="0" fontId="2" fillId="6" borderId="4" xfId="0" applyFont="1" applyFill="1" applyBorder="1" applyAlignment="1" applyProtection="1">
      <alignment vertical="center"/>
      <protection hidden="1"/>
    </xf>
    <xf numFmtId="0" fontId="25" fillId="0" borderId="67" xfId="0" applyFont="1" applyFill="1" applyBorder="1" applyAlignment="1" applyProtection="1">
      <alignment horizontal="center" vertical="center" wrapText="1"/>
      <protection hidden="1"/>
    </xf>
    <xf numFmtId="0" fontId="25" fillId="0" borderId="31" xfId="0" applyFont="1" applyFill="1" applyBorder="1" applyAlignment="1" applyProtection="1">
      <alignment horizontal="center" vertical="center"/>
      <protection hidden="1"/>
    </xf>
    <xf numFmtId="0" fontId="25" fillId="0" borderId="31" xfId="0" applyFont="1" applyBorder="1" applyAlignment="1" applyProtection="1">
      <alignment horizontal="center" vertical="center"/>
      <protection hidden="1"/>
    </xf>
    <xf numFmtId="0" fontId="25" fillId="0" borderId="13" xfId="0" applyFont="1" applyFill="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2" fillId="0" borderId="0" xfId="0" quotePrefix="1" applyFont="1" applyProtection="1">
      <alignment vertical="center"/>
      <protection hidden="1"/>
    </xf>
    <xf numFmtId="0" fontId="21" fillId="0" borderId="13" xfId="0" applyFont="1" applyBorder="1" applyAlignment="1" applyProtection="1">
      <alignment horizontal="center" vertical="center"/>
      <protection hidden="1"/>
    </xf>
    <xf numFmtId="0" fontId="25" fillId="0" borderId="36" xfId="0" applyFont="1" applyFill="1" applyBorder="1" applyAlignment="1" applyProtection="1">
      <alignment horizontal="center" vertical="center"/>
      <protection hidden="1"/>
    </xf>
    <xf numFmtId="0" fontId="25" fillId="0" borderId="36" xfId="0" applyFont="1" applyBorder="1" applyAlignment="1" applyProtection="1">
      <alignment horizontal="center" vertical="center"/>
      <protection hidden="1"/>
    </xf>
    <xf numFmtId="0" fontId="4" fillId="6" borderId="97" xfId="0" applyFont="1" applyFill="1" applyBorder="1" applyProtection="1">
      <alignment vertical="center"/>
      <protection hidden="1"/>
    </xf>
    <xf numFmtId="0" fontId="2" fillId="6" borderId="31" xfId="0" applyFont="1" applyFill="1" applyBorder="1" applyProtection="1">
      <alignment vertical="center"/>
      <protection hidden="1"/>
    </xf>
    <xf numFmtId="0" fontId="2" fillId="6" borderId="32" xfId="0" applyFont="1" applyFill="1" applyBorder="1" applyProtection="1">
      <alignment vertical="center"/>
      <protection hidden="1"/>
    </xf>
    <xf numFmtId="0" fontId="21" fillId="6" borderId="18" xfId="0" applyFont="1" applyFill="1" applyBorder="1" applyProtection="1">
      <alignment vertical="center"/>
      <protection hidden="1"/>
    </xf>
    <xf numFmtId="0" fontId="4" fillId="6" borderId="11" xfId="0" applyFont="1" applyFill="1" applyBorder="1" applyProtection="1">
      <alignment vertical="center"/>
      <protection hidden="1"/>
    </xf>
    <xf numFmtId="0" fontId="40" fillId="6" borderId="11" xfId="0" applyFont="1" applyFill="1" applyBorder="1" applyProtection="1">
      <alignment vertical="center"/>
      <protection hidden="1"/>
    </xf>
    <xf numFmtId="0" fontId="40" fillId="3" borderId="11" xfId="0" applyFont="1" applyFill="1" applyBorder="1" applyAlignment="1" applyProtection="1">
      <alignment horizontal="centerContinuous" vertical="center"/>
      <protection hidden="1"/>
    </xf>
    <xf numFmtId="0" fontId="38" fillId="3" borderId="11" xfId="0" applyFont="1" applyFill="1" applyBorder="1" applyAlignment="1" applyProtection="1">
      <alignment horizontal="centerContinuous" vertical="center"/>
      <protection hidden="1"/>
    </xf>
    <xf numFmtId="0" fontId="4" fillId="3" borderId="11" xfId="0" applyFont="1" applyFill="1" applyBorder="1" applyAlignment="1" applyProtection="1">
      <alignment horizontal="centerContinuous" vertical="center"/>
      <protection hidden="1"/>
    </xf>
    <xf numFmtId="0" fontId="2" fillId="3" borderId="11" xfId="0" applyFont="1" applyFill="1" applyBorder="1" applyAlignment="1" applyProtection="1">
      <alignment horizontal="centerContinuous" vertical="center"/>
      <protection hidden="1"/>
    </xf>
    <xf numFmtId="0" fontId="2" fillId="3" borderId="43" xfId="0" applyFont="1" applyFill="1" applyBorder="1" applyAlignment="1" applyProtection="1">
      <alignment horizontal="centerContinuous" vertical="center"/>
      <protection hidden="1"/>
    </xf>
    <xf numFmtId="0" fontId="25" fillId="0" borderId="0" xfId="0" applyFont="1" applyFill="1" applyAlignment="1" applyProtection="1">
      <alignment vertical="center"/>
      <protection hidden="1"/>
    </xf>
    <xf numFmtId="0" fontId="25" fillId="0" borderId="0" xfId="0" applyFont="1" applyFill="1" applyBorder="1" applyAlignment="1" applyProtection="1">
      <alignment vertical="center"/>
      <protection hidden="1"/>
    </xf>
    <xf numFmtId="0" fontId="21" fillId="0" borderId="0" xfId="0" applyFont="1" applyFill="1" applyBorder="1" applyAlignment="1" applyProtection="1">
      <alignment horizontal="left" vertical="center" wrapText="1"/>
      <protection hidden="1"/>
    </xf>
    <xf numFmtId="0" fontId="25" fillId="0" borderId="0" xfId="0" applyFont="1" applyFill="1" applyProtection="1">
      <alignment vertical="center"/>
      <protection hidden="1"/>
    </xf>
    <xf numFmtId="0" fontId="6" fillId="6" borderId="29" xfId="0" applyFont="1" applyFill="1" applyBorder="1" applyProtection="1">
      <alignment vertical="center"/>
      <protection hidden="1"/>
    </xf>
    <xf numFmtId="0" fontId="2" fillId="6" borderId="39" xfId="0" applyFont="1" applyFill="1" applyBorder="1" applyProtection="1">
      <alignment vertical="center"/>
      <protection hidden="1"/>
    </xf>
    <xf numFmtId="0" fontId="2" fillId="6" borderId="40" xfId="0" applyFont="1" applyFill="1" applyBorder="1" applyProtection="1">
      <alignment vertical="center"/>
      <protection hidden="1"/>
    </xf>
    <xf numFmtId="20" fontId="4" fillId="6" borderId="34" xfId="0" applyNumberFormat="1" applyFont="1" applyFill="1" applyBorder="1" applyProtection="1">
      <alignment vertical="center"/>
      <protection hidden="1"/>
    </xf>
    <xf numFmtId="0" fontId="2" fillId="6" borderId="45" xfId="0" applyFont="1" applyFill="1" applyBorder="1" applyProtection="1">
      <alignment vertical="center"/>
      <protection hidden="1"/>
    </xf>
    <xf numFmtId="0" fontId="2" fillId="6" borderId="46" xfId="0" applyFont="1" applyFill="1" applyBorder="1" applyProtection="1">
      <alignment vertical="center"/>
      <protection hidden="1"/>
    </xf>
    <xf numFmtId="0" fontId="2" fillId="0" borderId="23"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protection hidden="1"/>
    </xf>
    <xf numFmtId="0" fontId="2" fillId="0" borderId="9"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2" xfId="0" applyFont="1" applyFill="1" applyBorder="1" applyAlignment="1" applyProtection="1">
      <alignment vertical="center"/>
      <protection hidden="1"/>
    </xf>
    <xf numFmtId="0" fontId="2" fillId="0" borderId="45" xfId="0" applyFont="1" applyFill="1" applyBorder="1" applyAlignment="1" applyProtection="1">
      <alignment vertical="center"/>
      <protection hidden="1"/>
    </xf>
    <xf numFmtId="0" fontId="2" fillId="0" borderId="46" xfId="0" applyFont="1" applyFill="1" applyBorder="1" applyAlignment="1" applyProtection="1">
      <alignment vertical="center"/>
      <protection hidden="1"/>
    </xf>
    <xf numFmtId="0" fontId="4" fillId="0" borderId="0" xfId="0" applyFont="1" applyBorder="1" applyAlignment="1" applyProtection="1">
      <alignment horizontal="left" vertical="center" wrapText="1"/>
      <protection hidden="1"/>
    </xf>
    <xf numFmtId="0" fontId="4" fillId="0" borderId="0" xfId="0" applyFont="1" applyProtection="1">
      <alignment vertical="center"/>
      <protection hidden="1"/>
    </xf>
    <xf numFmtId="0" fontId="0" fillId="0" borderId="0" xfId="0" applyFill="1" applyAlignment="1" applyProtection="1">
      <alignment vertical="center" shrinkToFit="1"/>
      <protection hidden="1"/>
    </xf>
    <xf numFmtId="0" fontId="2" fillId="0" borderId="0"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3" fillId="0" borderId="0" xfId="0" applyFont="1" applyAlignment="1" applyProtection="1">
      <alignment horizontal="centerContinuous" vertical="center"/>
      <protection hidden="1"/>
    </xf>
    <xf numFmtId="0" fontId="2" fillId="0" borderId="0" xfId="0" applyFont="1" applyAlignment="1" applyProtection="1">
      <alignment horizontal="centerContinuous" vertical="center"/>
      <protection hidden="1"/>
    </xf>
    <xf numFmtId="0" fontId="39" fillId="0" borderId="0" xfId="0" applyFont="1" applyProtection="1">
      <alignment vertical="center"/>
      <protection hidden="1"/>
    </xf>
    <xf numFmtId="0" fontId="39" fillId="0" borderId="0" xfId="0" applyFont="1" applyAlignment="1" applyProtection="1">
      <alignment horizontal="right" vertical="center"/>
      <protection hidden="1"/>
    </xf>
    <xf numFmtId="0" fontId="2" fillId="0" borderId="0" xfId="0" quotePrefix="1" applyFont="1" applyAlignment="1" applyProtection="1">
      <alignment vertical="center"/>
      <protection hidden="1"/>
    </xf>
    <xf numFmtId="0" fontId="2" fillId="0" borderId="0" xfId="0" applyFont="1" applyBorder="1" applyAlignment="1" applyProtection="1">
      <alignment horizontal="right" vertical="center" shrinkToFit="1"/>
      <protection hidden="1"/>
    </xf>
    <xf numFmtId="0" fontId="2" fillId="0" borderId="0" xfId="0" applyFont="1" applyBorder="1" applyAlignment="1" applyProtection="1">
      <alignment horizontal="right" vertical="center"/>
      <protection hidden="1"/>
    </xf>
    <xf numFmtId="0" fontId="2" fillId="0" borderId="0" xfId="0" applyFont="1" applyBorder="1" applyAlignment="1" applyProtection="1">
      <alignment vertical="center"/>
      <protection hidden="1"/>
    </xf>
    <xf numFmtId="0" fontId="4" fillId="6" borderId="55" xfId="0" applyFont="1" applyFill="1" applyBorder="1" applyAlignment="1" applyProtection="1">
      <alignment horizontal="center" vertical="center" wrapText="1"/>
      <protection hidden="1"/>
    </xf>
    <xf numFmtId="0" fontId="0" fillId="0" borderId="0" xfId="0" applyBorder="1" applyAlignment="1" applyProtection="1">
      <alignmen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horizontal="right" vertical="center"/>
      <protection hidden="1"/>
    </xf>
    <xf numFmtId="0" fontId="2" fillId="4" borderId="0" xfId="2" applyFont="1" applyFill="1" applyAlignment="1" applyProtection="1">
      <alignment horizontal="center" vertical="center" shrinkToFit="1"/>
      <protection hidden="1"/>
    </xf>
    <xf numFmtId="0" fontId="3" fillId="0" borderId="0" xfId="0" applyFont="1" applyAlignment="1" applyProtection="1">
      <alignment horizontal="right" vertical="center"/>
      <protection hidden="1"/>
    </xf>
    <xf numFmtId="0" fontId="0" fillId="0" borderId="0" xfId="0" applyProtection="1">
      <alignment vertical="center"/>
      <protection hidden="1"/>
    </xf>
    <xf numFmtId="0" fontId="25" fillId="0" borderId="0" xfId="2" applyFont="1" applyAlignment="1" applyProtection="1">
      <alignment vertical="center"/>
      <protection hidden="1"/>
    </xf>
    <xf numFmtId="0" fontId="12" fillId="0" borderId="0" xfId="0" applyFont="1" applyProtection="1">
      <alignment vertical="center"/>
      <protection hidden="1"/>
    </xf>
    <xf numFmtId="0" fontId="10" fillId="0" borderId="0" xfId="0" applyFont="1" applyProtection="1">
      <alignment vertical="center"/>
      <protection hidden="1"/>
    </xf>
    <xf numFmtId="0" fontId="25" fillId="0" borderId="0" xfId="0" applyFont="1" applyProtection="1">
      <alignment vertical="center"/>
      <protection hidden="1"/>
    </xf>
    <xf numFmtId="0" fontId="27" fillId="0" borderId="0" xfId="0" applyFont="1" applyProtection="1">
      <alignment vertical="center"/>
      <protection hidden="1"/>
    </xf>
    <xf numFmtId="0" fontId="25" fillId="6" borderId="77" xfId="0" applyFont="1" applyFill="1" applyBorder="1" applyAlignment="1" applyProtection="1">
      <alignment horizontal="center" vertical="center" wrapText="1"/>
      <protection hidden="1"/>
    </xf>
    <xf numFmtId="0" fontId="25" fillId="6" borderId="94" xfId="0" applyFont="1" applyFill="1" applyBorder="1" applyAlignment="1" applyProtection="1">
      <alignment horizontal="center" vertical="center" wrapText="1"/>
      <protection hidden="1"/>
    </xf>
    <xf numFmtId="0" fontId="25" fillId="0" borderId="111" xfId="0" applyFont="1" applyBorder="1" applyAlignment="1" applyProtection="1">
      <alignment horizontal="center" vertical="center" wrapText="1"/>
      <protection hidden="1"/>
    </xf>
    <xf numFmtId="0" fontId="25" fillId="0" borderId="88" xfId="0" applyFont="1" applyBorder="1" applyAlignment="1" applyProtection="1">
      <alignment horizontal="center" vertical="center" wrapText="1"/>
      <protection hidden="1"/>
    </xf>
    <xf numFmtId="0" fontId="25" fillId="0" borderId="87" xfId="0" applyFont="1" applyBorder="1" applyAlignment="1" applyProtection="1">
      <alignment horizontal="center" vertical="center" wrapText="1"/>
      <protection hidden="1"/>
    </xf>
    <xf numFmtId="0" fontId="25" fillId="6" borderId="83" xfId="0" applyFont="1" applyFill="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45" xfId="0" applyFont="1" applyBorder="1" applyAlignment="1" applyProtection="1">
      <alignment horizontal="center" vertical="center" wrapText="1"/>
      <protection hidden="1"/>
    </xf>
    <xf numFmtId="0" fontId="25" fillId="0" borderId="92" xfId="0" applyFont="1" applyBorder="1" applyAlignment="1" applyProtection="1">
      <alignment horizontal="center" vertical="center" wrapText="1"/>
      <protection hidden="1"/>
    </xf>
    <xf numFmtId="0" fontId="25" fillId="0" borderId="46" xfId="0" applyFont="1" applyBorder="1" applyAlignment="1" applyProtection="1">
      <alignment horizontal="center" vertical="center" wrapText="1"/>
      <protection hidden="1"/>
    </xf>
    <xf numFmtId="0" fontId="21" fillId="6" borderId="83" xfId="0" applyFont="1" applyFill="1" applyBorder="1" applyAlignment="1" applyProtection="1">
      <alignment horizontal="center" vertical="center" wrapText="1"/>
      <protection hidden="1"/>
    </xf>
    <xf numFmtId="0" fontId="21" fillId="6" borderId="92" xfId="0" applyFont="1" applyFill="1" applyBorder="1" applyAlignment="1" applyProtection="1">
      <alignment horizontal="center" vertical="center" wrapText="1"/>
      <protection hidden="1"/>
    </xf>
    <xf numFmtId="0" fontId="25" fillId="0" borderId="86" xfId="0" applyFont="1" applyBorder="1" applyAlignment="1" applyProtection="1">
      <alignment horizontal="center" vertical="center" wrapText="1"/>
      <protection hidden="1"/>
    </xf>
    <xf numFmtId="0" fontId="2" fillId="0" borderId="77" xfId="0" applyFont="1" applyBorder="1" applyAlignment="1" applyProtection="1">
      <alignment horizontal="left" vertical="top"/>
      <protection hidden="1"/>
    </xf>
    <xf numFmtId="0" fontId="2" fillId="0" borderId="92" xfId="0" applyFont="1" applyFill="1" applyBorder="1" applyAlignment="1" applyProtection="1">
      <alignment horizontal="center" vertical="center"/>
      <protection hidden="1"/>
    </xf>
    <xf numFmtId="0" fontId="47" fillId="0" borderId="19" xfId="0" applyFont="1" applyBorder="1" applyAlignment="1" applyProtection="1">
      <alignment vertical="center"/>
      <protection hidden="1"/>
    </xf>
    <xf numFmtId="0" fontId="48" fillId="0" borderId="0" xfId="0" applyFont="1" applyAlignment="1" applyProtection="1">
      <alignment vertical="center"/>
      <protection hidden="1"/>
    </xf>
    <xf numFmtId="0" fontId="62" fillId="0" borderId="19" xfId="0" applyFont="1" applyBorder="1" applyAlignment="1" applyProtection="1">
      <alignment vertical="center" wrapText="1"/>
      <protection hidden="1"/>
    </xf>
    <xf numFmtId="0" fontId="63" fillId="0" borderId="0" xfId="0" applyFont="1" applyAlignment="1" applyProtection="1">
      <alignment vertical="center" wrapText="1"/>
      <protection hidden="1"/>
    </xf>
    <xf numFmtId="0" fontId="14" fillId="0" borderId="19" xfId="0" applyFont="1" applyBorder="1" applyAlignment="1" applyProtection="1">
      <alignment vertical="center"/>
      <protection hidden="1"/>
    </xf>
    <xf numFmtId="0" fontId="25" fillId="0" borderId="0" xfId="0" applyFont="1" applyAlignment="1" applyProtection="1">
      <alignment vertical="center" wrapText="1"/>
      <protection hidden="1"/>
    </xf>
    <xf numFmtId="0" fontId="13" fillId="0" borderId="0" xfId="0" applyFont="1" applyProtection="1">
      <alignment vertical="center"/>
      <protection hidden="1"/>
    </xf>
    <xf numFmtId="0" fontId="19" fillId="0" borderId="0" xfId="0" applyFont="1" applyProtection="1">
      <alignment vertical="center"/>
      <protection hidden="1"/>
    </xf>
    <xf numFmtId="0" fontId="24" fillId="0" borderId="0" xfId="0" applyFont="1" applyProtection="1">
      <alignment vertical="center"/>
      <protection hidden="1"/>
    </xf>
    <xf numFmtId="0" fontId="32" fillId="0" borderId="0" xfId="0" applyFont="1" applyProtection="1">
      <alignment vertical="center"/>
      <protection hidden="1"/>
    </xf>
    <xf numFmtId="0" fontId="11" fillId="0" borderId="0" xfId="0" applyFont="1" applyProtection="1">
      <alignment vertical="center"/>
      <protection hidden="1"/>
    </xf>
    <xf numFmtId="0" fontId="2" fillId="0" borderId="0" xfId="0" applyFont="1" applyProtection="1">
      <alignment vertical="center"/>
      <protection locked="0"/>
    </xf>
    <xf numFmtId="0" fontId="25" fillId="0" borderId="0" xfId="2" applyFont="1" applyProtection="1">
      <alignment vertical="center"/>
      <protection hidden="1"/>
    </xf>
    <xf numFmtId="0" fontId="4" fillId="0" borderId="0" xfId="2" applyFont="1" applyFill="1" applyBorder="1" applyAlignment="1" applyProtection="1">
      <alignment horizontal="center" vertical="center" wrapText="1"/>
      <protection hidden="1"/>
    </xf>
    <xf numFmtId="0" fontId="2" fillId="0" borderId="0" xfId="2" applyFont="1" applyFill="1" applyBorder="1" applyAlignment="1" applyProtection="1">
      <alignment horizontal="center" vertical="center"/>
      <protection hidden="1"/>
    </xf>
    <xf numFmtId="0" fontId="25" fillId="0" borderId="45" xfId="2" applyFont="1" applyFill="1" applyBorder="1" applyAlignment="1" applyProtection="1">
      <alignment vertical="center"/>
      <protection hidden="1"/>
    </xf>
    <xf numFmtId="0" fontId="26" fillId="0" borderId="0" xfId="2" applyFont="1" applyAlignment="1" applyProtection="1">
      <alignment horizontal="center" vertical="center"/>
      <protection hidden="1"/>
    </xf>
    <xf numFmtId="0" fontId="21" fillId="0" borderId="0" xfId="2" applyFont="1" applyProtection="1">
      <alignment vertical="center"/>
      <protection hidden="1"/>
    </xf>
    <xf numFmtId="0" fontId="25" fillId="0" borderId="0" xfId="2" applyFont="1" applyAlignment="1" applyProtection="1">
      <alignment vertical="center" shrinkToFit="1"/>
      <protection hidden="1"/>
    </xf>
    <xf numFmtId="49" fontId="25" fillId="0" borderId="0" xfId="2" applyNumberFormat="1" applyFont="1" applyAlignment="1" applyProtection="1">
      <alignment horizontal="center" vertical="center" shrinkToFit="1"/>
      <protection hidden="1"/>
    </xf>
    <xf numFmtId="0" fontId="25" fillId="0" borderId="0" xfId="2" applyFont="1" applyAlignment="1" applyProtection="1">
      <alignment horizontal="distributed" vertical="center" shrinkToFit="1"/>
      <protection hidden="1"/>
    </xf>
    <xf numFmtId="0" fontId="21" fillId="0" borderId="0" xfId="2" applyFont="1" applyAlignment="1" applyProtection="1">
      <alignment horizontal="center" vertical="center"/>
      <protection hidden="1"/>
    </xf>
    <xf numFmtId="0" fontId="65" fillId="0" borderId="0" xfId="2" applyFont="1" applyAlignment="1" applyProtection="1">
      <alignment vertical="center" shrinkToFit="1"/>
      <protection hidden="1"/>
    </xf>
    <xf numFmtId="0" fontId="25" fillId="0" borderId="0" xfId="2" applyFont="1" applyAlignment="1" applyProtection="1">
      <alignment horizontal="center" vertical="center" shrinkToFit="1"/>
      <protection hidden="1"/>
    </xf>
    <xf numFmtId="0" fontId="25" fillId="0" borderId="0" xfId="2" applyFont="1" applyAlignment="1" applyProtection="1">
      <alignment horizontal="center" vertical="center"/>
      <protection hidden="1"/>
    </xf>
    <xf numFmtId="180" fontId="25" fillId="0" borderId="0" xfId="2" applyNumberFormat="1" applyFont="1" applyAlignment="1" applyProtection="1">
      <alignment horizontal="right" vertical="center" shrinkToFit="1"/>
      <protection hidden="1"/>
    </xf>
    <xf numFmtId="0" fontId="28" fillId="0" borderId="0" xfId="2" applyFont="1" applyAlignment="1" applyProtection="1">
      <alignment horizontal="center" vertical="center"/>
      <protection hidden="1"/>
    </xf>
    <xf numFmtId="0" fontId="21" fillId="0" borderId="7" xfId="2" applyFont="1" applyBorder="1" applyAlignment="1" applyProtection="1">
      <alignment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Fill="1" applyAlignment="1" applyProtection="1">
      <alignment vertical="center" shrinkToFit="1"/>
      <protection hidden="1"/>
    </xf>
    <xf numFmtId="0" fontId="2" fillId="0" borderId="0" xfId="0" applyFont="1" applyFill="1" applyAlignment="1" applyProtection="1">
      <alignment horizontal="center" vertical="center" shrinkToFit="1"/>
      <protection hidden="1"/>
    </xf>
    <xf numFmtId="0" fontId="0" fillId="0" borderId="0" xfId="0" applyFill="1" applyAlignment="1" applyProtection="1">
      <alignment horizontal="center" vertical="center" shrinkToFit="1"/>
      <protection hidden="1"/>
    </xf>
    <xf numFmtId="0" fontId="0" fillId="0" borderId="0" xfId="0" applyFill="1" applyAlignment="1" applyProtection="1">
      <alignment vertical="center"/>
      <protection hidden="1"/>
    </xf>
    <xf numFmtId="0" fontId="12" fillId="0" borderId="0" xfId="0" applyFont="1" applyFill="1" applyAlignment="1" applyProtection="1">
      <alignment horizontal="right" vertical="center"/>
      <protection hidden="1"/>
    </xf>
    <xf numFmtId="0" fontId="0" fillId="0" borderId="44" xfId="0" applyBorder="1" applyAlignment="1" applyProtection="1">
      <alignment vertical="center"/>
      <protection hidden="1"/>
    </xf>
    <xf numFmtId="0" fontId="0" fillId="0" borderId="0" xfId="0" applyAlignment="1" applyProtection="1">
      <alignment horizontal="centerContinuous" vertical="center"/>
      <protection hidden="1"/>
    </xf>
    <xf numFmtId="0" fontId="2" fillId="0" borderId="0" xfId="0" applyFont="1" applyAlignment="1" applyProtection="1">
      <alignment vertical="center" wrapText="1"/>
      <protection hidden="1"/>
    </xf>
    <xf numFmtId="0" fontId="2" fillId="6" borderId="79" xfId="0" applyFont="1" applyFill="1" applyBorder="1" applyAlignment="1" applyProtection="1">
      <alignment horizontal="centerContinuous" vertical="center"/>
      <protection hidden="1"/>
    </xf>
    <xf numFmtId="0" fontId="2" fillId="6" borderId="29" xfId="0" applyFont="1" applyFill="1" applyBorder="1" applyAlignment="1" applyProtection="1">
      <alignment horizontal="centerContinuous" vertical="center"/>
      <protection hidden="1"/>
    </xf>
    <xf numFmtId="0" fontId="2" fillId="6" borderId="39" xfId="0" applyFont="1" applyFill="1" applyBorder="1" applyAlignment="1" applyProtection="1">
      <alignment horizontal="centerContinuous" vertical="center"/>
      <protection hidden="1"/>
    </xf>
    <xf numFmtId="0" fontId="2" fillId="6" borderId="40" xfId="0" applyFont="1" applyFill="1" applyBorder="1" applyAlignment="1" applyProtection="1">
      <alignment horizontal="centerContinuous" vertical="center"/>
      <protection hidden="1"/>
    </xf>
    <xf numFmtId="0" fontId="4" fillId="6" borderId="39" xfId="0" applyFont="1" applyFill="1" applyBorder="1" applyAlignment="1" applyProtection="1">
      <alignment horizontal="centerContinuous" vertical="center"/>
      <protection hidden="1"/>
    </xf>
    <xf numFmtId="0" fontId="4" fillId="6" borderId="40" xfId="0" applyFont="1" applyFill="1" applyBorder="1" applyAlignment="1" applyProtection="1">
      <alignment horizontal="centerContinuous" vertical="center"/>
      <protection hidden="1"/>
    </xf>
    <xf numFmtId="0" fontId="0" fillId="6" borderId="39" xfId="0" applyFill="1" applyBorder="1" applyAlignment="1" applyProtection="1">
      <alignment horizontal="centerContinuous" vertical="center"/>
      <protection hidden="1"/>
    </xf>
    <xf numFmtId="0" fontId="4" fillId="6" borderId="29" xfId="0" applyFont="1" applyFill="1" applyBorder="1" applyAlignment="1" applyProtection="1">
      <alignment horizontal="centerContinuous" vertical="center"/>
      <protection hidden="1"/>
    </xf>
    <xf numFmtId="0" fontId="0" fillId="6" borderId="40" xfId="0" applyFill="1" applyBorder="1" applyAlignment="1" applyProtection="1">
      <alignment horizontal="centerContinuous" vertical="center"/>
      <protection hidden="1"/>
    </xf>
    <xf numFmtId="0" fontId="27" fillId="0" borderId="0" xfId="0" applyFont="1" applyAlignment="1" applyProtection="1">
      <alignment vertical="center"/>
      <protection hidden="1"/>
    </xf>
    <xf numFmtId="0" fontId="52" fillId="0" borderId="0" xfId="0" applyFont="1" applyAlignment="1" applyProtection="1">
      <alignment horizontal="centerContinuous" vertical="center"/>
      <protection hidden="1"/>
    </xf>
    <xf numFmtId="0" fontId="53" fillId="0" borderId="0" xfId="0" applyFont="1" applyAlignment="1" applyProtection="1">
      <alignment horizontal="centerContinuous" vertical="center"/>
      <protection hidden="1"/>
    </xf>
    <xf numFmtId="0" fontId="54" fillId="0" borderId="0" xfId="0" applyFont="1" applyAlignment="1" applyProtection="1">
      <alignment horizontal="centerContinuous" vertical="center"/>
      <protection hidden="1"/>
    </xf>
    <xf numFmtId="0" fontId="22" fillId="0" borderId="0" xfId="0" applyFont="1" applyAlignment="1" applyProtection="1">
      <alignment horizontal="left" vertical="center"/>
      <protection hidden="1"/>
    </xf>
    <xf numFmtId="0" fontId="2" fillId="6" borderId="65" xfId="0" applyFont="1" applyFill="1" applyBorder="1" applyAlignment="1" applyProtection="1">
      <alignment horizontal="centerContinuous" vertical="center"/>
      <protection hidden="1"/>
    </xf>
    <xf numFmtId="0" fontId="2" fillId="6" borderId="48" xfId="0" applyFont="1" applyFill="1" applyBorder="1" applyAlignment="1" applyProtection="1">
      <alignment horizontal="centerContinuous" vertical="center"/>
      <protection hidden="1"/>
    </xf>
    <xf numFmtId="0" fontId="0" fillId="6" borderId="65" xfId="0" applyFill="1" applyBorder="1" applyAlignment="1" applyProtection="1">
      <alignment horizontal="centerContinuous" vertical="center"/>
      <protection hidden="1"/>
    </xf>
    <xf numFmtId="0" fontId="0" fillId="6" borderId="64" xfId="0" applyFill="1" applyBorder="1" applyAlignment="1" applyProtection="1">
      <alignment vertical="center"/>
      <protection hidden="1"/>
    </xf>
    <xf numFmtId="0" fontId="2" fillId="6" borderId="65" xfId="0" applyFont="1" applyFill="1" applyBorder="1" applyAlignment="1" applyProtection="1">
      <alignment horizontal="center" vertical="center"/>
      <protection hidden="1"/>
    </xf>
    <xf numFmtId="0" fontId="0" fillId="6" borderId="48" xfId="0" applyFill="1" applyBorder="1" applyAlignment="1" applyProtection="1">
      <alignment vertical="center"/>
      <protection hidden="1"/>
    </xf>
    <xf numFmtId="0" fontId="28"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50" fillId="0" borderId="65" xfId="0" applyFont="1" applyBorder="1" applyAlignment="1" applyProtection="1">
      <alignment vertical="center"/>
      <protection hidden="1"/>
    </xf>
    <xf numFmtId="0" fontId="39" fillId="0" borderId="65" xfId="0" applyFont="1" applyBorder="1" applyAlignment="1" applyProtection="1">
      <alignment horizontal="center" vertical="center"/>
      <protection hidden="1"/>
    </xf>
    <xf numFmtId="0" fontId="50" fillId="0" borderId="48" xfId="0" applyFont="1" applyBorder="1" applyAlignment="1" applyProtection="1">
      <alignment vertical="center"/>
      <protection hidden="1"/>
    </xf>
    <xf numFmtId="0" fontId="25" fillId="0" borderId="160" xfId="0" applyFont="1" applyBorder="1" applyAlignment="1" applyProtection="1">
      <alignment horizontal="center" vertical="center"/>
      <protection hidden="1"/>
    </xf>
    <xf numFmtId="0" fontId="2" fillId="5" borderId="0" xfId="0" applyFont="1" applyFill="1" applyAlignment="1" applyProtection="1">
      <alignment vertical="center" shrinkToFit="1"/>
      <protection hidden="1"/>
    </xf>
    <xf numFmtId="0" fontId="0" fillId="5" borderId="0" xfId="0" applyFill="1" applyAlignment="1" applyProtection="1">
      <alignment vertical="center" shrinkToFit="1"/>
      <protection hidden="1"/>
    </xf>
    <xf numFmtId="0" fontId="2" fillId="4" borderId="0" xfId="0" applyFont="1" applyFill="1" applyAlignment="1" applyProtection="1">
      <alignment horizontal="center" vertical="center" shrinkToFit="1"/>
      <protection hidden="1"/>
    </xf>
    <xf numFmtId="0" fontId="0" fillId="4" borderId="0" xfId="0" applyFill="1" applyAlignment="1" applyProtection="1">
      <alignment horizontal="center" vertical="center" shrinkToFit="1"/>
      <protection hidden="1"/>
    </xf>
    <xf numFmtId="0" fontId="2" fillId="6" borderId="0" xfId="0" applyFont="1" applyFill="1" applyAlignment="1" applyProtection="1">
      <alignment vertical="center" shrinkToFit="1"/>
      <protection hidden="1"/>
    </xf>
    <xf numFmtId="0" fontId="0" fillId="6" borderId="0" xfId="0" applyFill="1" applyAlignment="1" applyProtection="1">
      <alignment vertical="center" shrinkToFit="1"/>
      <protection hidden="1"/>
    </xf>
    <xf numFmtId="0" fontId="4"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hidden="1"/>
    </xf>
    <xf numFmtId="0" fontId="35" fillId="0" borderId="27" xfId="0" applyFont="1" applyFill="1" applyBorder="1" applyAlignment="1" applyProtection="1">
      <alignment horizontal="center" vertical="center" wrapText="1"/>
      <protection hidden="1"/>
    </xf>
    <xf numFmtId="0" fontId="35" fillId="0" borderId="27" xfId="0" applyFont="1" applyFill="1" applyBorder="1" applyAlignment="1" applyProtection="1">
      <alignment horizontal="center" vertical="center"/>
      <protection hidden="1"/>
    </xf>
    <xf numFmtId="0" fontId="2" fillId="6" borderId="99" xfId="0" applyFont="1" applyFill="1" applyBorder="1" applyAlignment="1" applyProtection="1">
      <alignment horizontal="center" vertical="center"/>
      <protection hidden="1"/>
    </xf>
    <xf numFmtId="0" fontId="0" fillId="6" borderId="100" xfId="0" applyFill="1" applyBorder="1" applyAlignment="1" applyProtection="1">
      <alignment horizontal="center" vertical="center"/>
      <protection hidden="1"/>
    </xf>
    <xf numFmtId="0" fontId="0" fillId="6" borderId="101" xfId="0" applyFill="1" applyBorder="1" applyAlignment="1" applyProtection="1">
      <alignment horizontal="center" vertical="center"/>
      <protection hidden="1"/>
    </xf>
    <xf numFmtId="0" fontId="18" fillId="0" borderId="92" xfId="0" applyFont="1" applyFill="1" applyBorder="1" applyAlignment="1" applyProtection="1">
      <alignment horizontal="center" vertical="center" wrapText="1"/>
      <protection locked="0"/>
    </xf>
    <xf numFmtId="0" fontId="18" fillId="0" borderId="45"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0" fontId="18" fillId="0" borderId="92" xfId="0" applyFont="1" applyFill="1" applyBorder="1" applyAlignment="1" applyProtection="1">
      <alignment horizontal="center" vertical="center" shrinkToFit="1"/>
      <protection locked="0"/>
    </xf>
    <xf numFmtId="0" fontId="18" fillId="0" borderId="45"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104" xfId="0" applyFont="1" applyFill="1" applyBorder="1" applyAlignment="1" applyProtection="1">
      <alignment horizontal="center" vertical="center" shrinkToFit="1"/>
      <protection locked="0"/>
    </xf>
    <xf numFmtId="0" fontId="45" fillId="0" borderId="102" xfId="0" applyFont="1" applyFill="1" applyBorder="1" applyAlignment="1" applyProtection="1">
      <alignment horizontal="center" vertical="center" shrinkToFit="1"/>
      <protection locked="0"/>
    </xf>
    <xf numFmtId="0" fontId="45" fillId="0" borderId="103" xfId="0" applyFont="1" applyFill="1" applyBorder="1" applyAlignment="1" applyProtection="1">
      <alignment horizontal="center" vertical="center" shrinkToFit="1"/>
      <protection locked="0"/>
    </xf>
    <xf numFmtId="0" fontId="4" fillId="6" borderId="16" xfId="0" applyFont="1" applyFill="1" applyBorder="1" applyAlignment="1" applyProtection="1">
      <alignment horizontal="center" vertical="center"/>
      <protection hidden="1"/>
    </xf>
    <xf numFmtId="0" fontId="0" fillId="6" borderId="2" xfId="0" applyFill="1" applyBorder="1" applyAlignment="1" applyProtection="1">
      <alignment vertical="center"/>
      <protection hidden="1"/>
    </xf>
    <xf numFmtId="0" fontId="0" fillId="6" borderId="19" xfId="0" applyFill="1" applyBorder="1" applyAlignment="1" applyProtection="1">
      <alignment vertical="center"/>
      <protection hidden="1"/>
    </xf>
    <xf numFmtId="0" fontId="0" fillId="6" borderId="0" xfId="0" applyFill="1" applyAlignment="1" applyProtection="1">
      <alignment vertical="center"/>
      <protection hidden="1"/>
    </xf>
    <xf numFmtId="0" fontId="0" fillId="6" borderId="34" xfId="0" applyFill="1" applyBorder="1" applyAlignment="1" applyProtection="1">
      <alignment vertical="center"/>
      <protection hidden="1"/>
    </xf>
    <xf numFmtId="0" fontId="0" fillId="6" borderId="45" xfId="0" applyFill="1" applyBorder="1" applyAlignment="1" applyProtection="1">
      <alignment vertical="center"/>
      <protection hidden="1"/>
    </xf>
    <xf numFmtId="0" fontId="0" fillId="6" borderId="105" xfId="0" applyFill="1" applyBorder="1" applyAlignment="1" applyProtection="1">
      <alignment horizontal="center" vertical="center"/>
      <protection hidden="1"/>
    </xf>
    <xf numFmtId="0" fontId="0" fillId="6" borderId="106" xfId="0" applyFill="1" applyBorder="1" applyAlignment="1" applyProtection="1">
      <alignment horizontal="center" vertical="center"/>
      <protection hidden="1"/>
    </xf>
    <xf numFmtId="0" fontId="0" fillId="6" borderId="107" xfId="0" applyFill="1" applyBorder="1" applyAlignment="1" applyProtection="1">
      <alignment horizontal="center" vertical="center"/>
      <protection hidden="1"/>
    </xf>
    <xf numFmtId="0" fontId="0" fillId="6" borderId="88" xfId="0"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2" fillId="6" borderId="15" xfId="0" applyFont="1" applyFill="1" applyBorder="1" applyAlignment="1" applyProtection="1">
      <alignment horizontal="center" vertical="center"/>
      <protection hidden="1"/>
    </xf>
    <xf numFmtId="0" fontId="6" fillId="0" borderId="76" xfId="0" applyFont="1" applyBorder="1" applyAlignment="1" applyProtection="1">
      <alignment horizontal="center" vertical="center" wrapText="1"/>
      <protection locked="0"/>
    </xf>
    <xf numFmtId="0" fontId="50" fillId="0" borderId="65" xfId="0" applyFont="1" applyBorder="1" applyAlignment="1" applyProtection="1">
      <alignment horizontal="center" vertical="center" wrapText="1"/>
      <protection locked="0"/>
    </xf>
    <xf numFmtId="0" fontId="50" fillId="0" borderId="48"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11" fillId="0" borderId="15" xfId="0" applyFont="1" applyFill="1" applyBorder="1" applyAlignment="1" applyProtection="1">
      <alignment horizontal="center" vertical="center" wrapText="1"/>
      <protection locked="0"/>
    </xf>
    <xf numFmtId="0" fontId="11" fillId="0" borderId="152" xfId="0" applyFont="1" applyFill="1" applyBorder="1" applyAlignment="1" applyProtection="1">
      <alignment horizontal="center" vertical="center" wrapText="1"/>
      <protection locked="0"/>
    </xf>
    <xf numFmtId="0" fontId="5" fillId="6" borderId="85" xfId="0" applyFont="1" applyFill="1" applyBorder="1" applyAlignment="1" applyProtection="1">
      <alignment horizontal="center" vertical="center"/>
      <protection hidden="1"/>
    </xf>
    <xf numFmtId="0" fontId="2" fillId="6" borderId="85" xfId="0" applyFont="1" applyFill="1" applyBorder="1" applyAlignment="1" applyProtection="1">
      <alignment vertical="center"/>
      <protection hidden="1"/>
    </xf>
    <xf numFmtId="0" fontId="9" fillId="6" borderId="53" xfId="0" applyFont="1" applyFill="1" applyBorder="1" applyAlignment="1" applyProtection="1">
      <alignment horizontal="left" vertical="top"/>
      <protection hidden="1"/>
    </xf>
    <xf numFmtId="0" fontId="2" fillId="6" borderId="53" xfId="0" applyFont="1" applyFill="1" applyBorder="1" applyAlignment="1" applyProtection="1">
      <alignment vertical="center"/>
      <protection hidden="1"/>
    </xf>
    <xf numFmtId="0" fontId="11" fillId="0" borderId="15" xfId="0" applyFont="1" applyFill="1" applyBorder="1" applyAlignment="1" applyProtection="1">
      <alignment horizontal="center" vertical="center"/>
      <protection locked="0"/>
    </xf>
    <xf numFmtId="14" fontId="22" fillId="0" borderId="1" xfId="0" applyNumberFormat="1" applyFont="1" applyFill="1" applyBorder="1" applyAlignment="1" applyProtection="1">
      <alignment horizontal="center" vertical="center" wrapText="1"/>
      <protection locked="0"/>
    </xf>
    <xf numFmtId="0" fontId="22" fillId="0" borderId="1" xfId="0" applyFont="1" applyFill="1" applyBorder="1" applyAlignment="1" applyProtection="1">
      <alignment vertical="center" wrapText="1"/>
      <protection locked="0"/>
    </xf>
    <xf numFmtId="0" fontId="11" fillId="0" borderId="15" xfId="0" applyFont="1" applyFill="1" applyBorder="1" applyAlignment="1" applyProtection="1">
      <alignment horizontal="center" vertical="center" wrapText="1"/>
      <protection hidden="1"/>
    </xf>
    <xf numFmtId="0" fontId="11" fillId="0" borderId="15" xfId="0" applyFont="1" applyBorder="1" applyAlignment="1" applyProtection="1">
      <alignment vertical="center"/>
      <protection hidden="1"/>
    </xf>
    <xf numFmtId="0" fontId="11" fillId="0" borderId="152" xfId="0" applyFont="1" applyBorder="1" applyAlignment="1" applyProtection="1">
      <alignment vertical="center"/>
      <protection hidden="1"/>
    </xf>
    <xf numFmtId="0" fontId="11" fillId="0" borderId="1" xfId="0" applyFont="1" applyBorder="1" applyAlignment="1" applyProtection="1">
      <alignment horizontal="center" vertical="center" wrapText="1"/>
      <protection hidden="1"/>
    </xf>
    <xf numFmtId="0" fontId="11" fillId="0" borderId="1" xfId="0" applyFont="1" applyBorder="1" applyAlignment="1" applyProtection="1">
      <alignment vertical="center"/>
      <protection hidden="1"/>
    </xf>
    <xf numFmtId="0" fontId="11" fillId="0" borderId="42" xfId="0" applyFont="1" applyBorder="1" applyAlignment="1" applyProtection="1">
      <alignment vertical="center"/>
      <protection hidden="1"/>
    </xf>
    <xf numFmtId="0" fontId="29" fillId="0" borderId="13" xfId="0" applyFont="1" applyFill="1" applyBorder="1" applyAlignment="1" applyProtection="1">
      <alignment horizontal="center" vertical="center"/>
      <protection locked="0"/>
    </xf>
    <xf numFmtId="0" fontId="11" fillId="0" borderId="13" xfId="0" applyFont="1" applyFill="1" applyBorder="1" applyAlignment="1" applyProtection="1">
      <alignment horizontal="center" vertical="center"/>
      <protection locked="0"/>
    </xf>
    <xf numFmtId="0" fontId="29" fillId="0" borderId="36" xfId="0"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19" fillId="0" borderId="21" xfId="0" applyFont="1" applyBorder="1" applyAlignment="1" applyProtection="1">
      <alignment vertical="center" wrapText="1"/>
      <protection hidden="1"/>
    </xf>
    <xf numFmtId="0" fontId="44" fillId="0" borderId="22" xfId="0" applyFont="1" applyBorder="1" applyAlignment="1" applyProtection="1">
      <alignment vertical="center" wrapText="1"/>
      <protection hidden="1"/>
    </xf>
    <xf numFmtId="0" fontId="44" fillId="0" borderId="20" xfId="0" applyFont="1" applyBorder="1" applyAlignment="1" applyProtection="1">
      <alignment vertical="center" wrapText="1"/>
      <protection hidden="1"/>
    </xf>
    <xf numFmtId="0" fontId="5" fillId="0" borderId="0" xfId="0" applyFont="1" applyAlignment="1" applyProtection="1">
      <alignment horizontal="center" vertical="center"/>
      <protection hidden="1"/>
    </xf>
    <xf numFmtId="0" fontId="72" fillId="0" borderId="31" xfId="0" applyFont="1" applyFill="1" applyBorder="1" applyAlignment="1" applyProtection="1">
      <alignment horizontal="center" vertical="center"/>
      <protection locked="0"/>
    </xf>
    <xf numFmtId="0" fontId="22" fillId="0" borderId="31"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protection locked="0"/>
    </xf>
    <xf numFmtId="0" fontId="11" fillId="0" borderId="13"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2" fillId="0" borderId="31" xfId="0" applyFont="1"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6" fillId="0" borderId="31" xfId="0" applyFont="1" applyBorder="1" applyAlignment="1" applyProtection="1">
      <alignment horizontal="center" vertical="center"/>
      <protection locked="0" hidden="1"/>
    </xf>
    <xf numFmtId="0" fontId="50" fillId="0" borderId="31" xfId="0" applyFont="1" applyBorder="1" applyAlignment="1" applyProtection="1">
      <alignment horizontal="center" vertical="center"/>
      <protection locked="0" hidden="1"/>
    </xf>
    <xf numFmtId="0" fontId="5" fillId="6" borderId="85" xfId="0" applyFont="1" applyFill="1" applyBorder="1" applyAlignment="1" applyProtection="1">
      <alignment horizontal="center" vertical="center" wrapText="1"/>
      <protection hidden="1"/>
    </xf>
    <xf numFmtId="0" fontId="2" fillId="6" borderId="85" xfId="0" applyFont="1" applyFill="1" applyBorder="1" applyAlignment="1" applyProtection="1">
      <alignment horizontal="center" vertical="center"/>
      <protection hidden="1"/>
    </xf>
    <xf numFmtId="0" fontId="11" fillId="0" borderId="53"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vertical="center"/>
      <protection locked="0"/>
    </xf>
    <xf numFmtId="0" fontId="39" fillId="0" borderId="0" xfId="0" applyFont="1" applyBorder="1" applyAlignment="1" applyProtection="1">
      <alignment horizontal="left" vertical="center" shrinkToFit="1"/>
      <protection hidden="1"/>
    </xf>
    <xf numFmtId="0" fontId="39" fillId="0" borderId="0" xfId="0" applyFont="1" applyAlignment="1" applyProtection="1">
      <alignment horizontal="left" vertical="center" shrinkToFit="1"/>
      <protection hidden="1"/>
    </xf>
    <xf numFmtId="0" fontId="0" fillId="0" borderId="0" xfId="0" applyAlignment="1" applyProtection="1">
      <alignment vertical="center"/>
      <protection hidden="1"/>
    </xf>
    <xf numFmtId="0" fontId="0" fillId="0" borderId="44" xfId="0" applyBorder="1" applyAlignment="1" applyProtection="1">
      <alignment vertical="center"/>
      <protection hidden="1"/>
    </xf>
    <xf numFmtId="0" fontId="11" fillId="0" borderId="19" xfId="0" applyFont="1" applyFill="1" applyBorder="1" applyAlignment="1" applyProtection="1">
      <alignment horizontal="left" vertical="center"/>
      <protection locked="0"/>
    </xf>
    <xf numFmtId="0" fontId="11" fillId="0" borderId="44" xfId="0" applyFont="1" applyFill="1" applyBorder="1" applyAlignment="1" applyProtection="1">
      <alignment vertical="center"/>
      <protection locked="0"/>
    </xf>
    <xf numFmtId="0" fontId="2" fillId="6" borderId="42" xfId="0" applyNumberFormat="1" applyFont="1" applyFill="1" applyBorder="1" applyAlignment="1" applyProtection="1">
      <alignment horizontal="center" vertical="center" wrapText="1"/>
      <protection hidden="1"/>
    </xf>
    <xf numFmtId="0" fontId="2" fillId="6" borderId="42" xfId="0" applyFont="1" applyFill="1" applyBorder="1" applyAlignment="1" applyProtection="1">
      <alignment horizontal="center" vertical="center" wrapText="1"/>
      <protection hidden="1"/>
    </xf>
    <xf numFmtId="0" fontId="21" fillId="6" borderId="29"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 fillId="6" borderId="39" xfId="0" applyFont="1" applyFill="1" applyBorder="1" applyAlignment="1" applyProtection="1">
      <alignment vertical="center"/>
      <protection hidden="1"/>
    </xf>
    <xf numFmtId="0" fontId="2" fillId="6" borderId="30" xfId="0" applyFont="1" applyFill="1" applyBorder="1" applyAlignment="1" applyProtection="1">
      <alignment vertical="center"/>
      <protection hidden="1"/>
    </xf>
    <xf numFmtId="0" fontId="21" fillId="6" borderId="19" xfId="0" applyFont="1" applyFill="1" applyBorder="1" applyAlignment="1" applyProtection="1">
      <alignment horizontal="center" vertical="center" wrapText="1"/>
      <protection hidden="1"/>
    </xf>
    <xf numFmtId="0" fontId="21" fillId="6" borderId="0" xfId="0" applyFont="1" applyFill="1" applyBorder="1" applyAlignment="1" applyProtection="1">
      <alignment horizontal="center" vertical="center" wrapText="1"/>
      <protection hidden="1"/>
    </xf>
    <xf numFmtId="0" fontId="2" fillId="6" borderId="0" xfId="0" applyFont="1" applyFill="1" applyBorder="1" applyAlignment="1" applyProtection="1">
      <alignment vertical="center"/>
      <protection hidden="1"/>
    </xf>
    <xf numFmtId="0" fontId="2" fillId="6" borderId="12" xfId="0" applyFont="1" applyFill="1" applyBorder="1" applyAlignment="1" applyProtection="1">
      <alignment vertical="center"/>
      <protection hidden="1"/>
    </xf>
    <xf numFmtId="0" fontId="29" fillId="6" borderId="0" xfId="0" applyFont="1" applyFill="1" applyBorder="1" applyAlignment="1" applyProtection="1">
      <alignment horizontal="center" vertical="center" wrapText="1"/>
      <protection hidden="1"/>
    </xf>
    <xf numFmtId="0" fontId="21" fillId="6" borderId="34" xfId="0" applyFont="1" applyFill="1" applyBorder="1" applyAlignment="1" applyProtection="1">
      <alignment horizontal="center" vertical="center" wrapText="1"/>
      <protection hidden="1"/>
    </xf>
    <xf numFmtId="0" fontId="21" fillId="6" borderId="45" xfId="0" applyFont="1" applyFill="1" applyBorder="1" applyAlignment="1" applyProtection="1">
      <alignment horizontal="center" vertical="center" wrapText="1"/>
      <protection hidden="1"/>
    </xf>
    <xf numFmtId="0" fontId="2" fillId="6" borderId="45" xfId="0" applyFont="1" applyFill="1" applyBorder="1" applyAlignment="1" applyProtection="1">
      <alignment vertical="center"/>
      <protection hidden="1"/>
    </xf>
    <xf numFmtId="0" fontId="2" fillId="6" borderId="35" xfId="0" applyFont="1" applyFill="1" applyBorder="1" applyAlignment="1" applyProtection="1">
      <alignment vertical="center"/>
      <protection hidden="1"/>
    </xf>
    <xf numFmtId="0"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protection locked="0"/>
    </xf>
    <xf numFmtId="0" fontId="11" fillId="0" borderId="1" xfId="0" applyFont="1" applyFill="1" applyBorder="1" applyAlignment="1" applyProtection="1">
      <alignment vertical="center" wrapText="1"/>
      <protection locked="0"/>
    </xf>
    <xf numFmtId="0" fontId="25" fillId="6" borderId="1" xfId="0" applyFont="1" applyFill="1" applyBorder="1" applyAlignment="1" applyProtection="1">
      <alignment horizontal="center" vertical="center" wrapText="1"/>
      <protection hidden="1"/>
    </xf>
    <xf numFmtId="0" fontId="11" fillId="0" borderId="31" xfId="0" applyFont="1" applyFill="1" applyBorder="1" applyAlignment="1" applyProtection="1">
      <alignment horizontal="left" vertical="center"/>
      <protection locked="0"/>
    </xf>
    <xf numFmtId="0" fontId="6" fillId="0" borderId="7" xfId="0" applyFont="1" applyFill="1" applyBorder="1" applyAlignment="1" applyProtection="1">
      <alignment horizontal="left" vertical="center"/>
      <protection locked="0"/>
    </xf>
    <xf numFmtId="0" fontId="6" fillId="0" borderId="7" xfId="0" applyFont="1" applyFill="1" applyBorder="1" applyAlignment="1" applyProtection="1">
      <alignment vertical="center"/>
      <protection locked="0"/>
    </xf>
    <xf numFmtId="0" fontId="6" fillId="0" borderId="26" xfId="0" applyFont="1" applyFill="1" applyBorder="1" applyAlignment="1" applyProtection="1">
      <alignment vertical="center"/>
      <protection locked="0"/>
    </xf>
    <xf numFmtId="49" fontId="6" fillId="0" borderId="22" xfId="0" applyNumberFormat="1" applyFont="1" applyFill="1" applyBorder="1" applyAlignment="1" applyProtection="1">
      <alignment horizontal="left" vertical="center" wrapText="1"/>
      <protection locked="0"/>
    </xf>
    <xf numFmtId="49" fontId="6" fillId="0" borderId="22" xfId="0" applyNumberFormat="1" applyFont="1" applyFill="1" applyBorder="1" applyAlignment="1" applyProtection="1">
      <alignment vertical="center" wrapText="1"/>
      <protection locked="0"/>
    </xf>
    <xf numFmtId="49" fontId="6" fillId="0" borderId="20" xfId="0" applyNumberFormat="1" applyFont="1" applyFill="1" applyBorder="1" applyAlignment="1" applyProtection="1">
      <alignment vertical="center" wrapText="1"/>
      <protection locked="0"/>
    </xf>
    <xf numFmtId="0" fontId="4" fillId="6" borderId="64" xfId="0" applyFont="1" applyFill="1" applyBorder="1" applyAlignment="1" applyProtection="1">
      <alignment horizontal="center" vertical="center" wrapText="1"/>
      <protection hidden="1"/>
    </xf>
    <xf numFmtId="0" fontId="2" fillId="6" borderId="65" xfId="0" applyFont="1" applyFill="1" applyBorder="1" applyAlignment="1" applyProtection="1">
      <alignment horizontal="center" vertical="center"/>
      <protection hidden="1"/>
    </xf>
    <xf numFmtId="0" fontId="2" fillId="6" borderId="73" xfId="0" applyFont="1" applyFill="1" applyBorder="1" applyAlignment="1" applyProtection="1">
      <alignment horizontal="center" vertical="center"/>
      <protection hidden="1"/>
    </xf>
    <xf numFmtId="0" fontId="2" fillId="6" borderId="76" xfId="0" applyFont="1" applyFill="1" applyBorder="1" applyAlignment="1" applyProtection="1">
      <alignment horizontal="center" vertical="center"/>
      <protection hidden="1"/>
    </xf>
    <xf numFmtId="0" fontId="2" fillId="6" borderId="48" xfId="0" applyFont="1" applyFill="1" applyBorder="1" applyAlignment="1" applyProtection="1">
      <alignment vertical="center"/>
      <protection hidden="1"/>
    </xf>
    <xf numFmtId="0" fontId="4" fillId="0" borderId="0" xfId="0" applyFont="1" applyAlignment="1" applyProtection="1">
      <alignment vertical="center" wrapText="1"/>
      <protection hidden="1"/>
    </xf>
    <xf numFmtId="0" fontId="4" fillId="6" borderId="29" xfId="0" applyFont="1" applyFill="1" applyBorder="1" applyAlignment="1" applyProtection="1">
      <alignment horizontal="center" vertical="center"/>
      <protection hidden="1"/>
    </xf>
    <xf numFmtId="0" fontId="4" fillId="6" borderId="39" xfId="0" applyFont="1" applyFill="1" applyBorder="1" applyAlignment="1" applyProtection="1">
      <alignment horizontal="center" vertical="center"/>
      <protection hidden="1"/>
    </xf>
    <xf numFmtId="0" fontId="2" fillId="6" borderId="19" xfId="0" applyFont="1" applyFill="1" applyBorder="1" applyAlignment="1" applyProtection="1">
      <alignment vertical="center"/>
      <protection hidden="1"/>
    </xf>
    <xf numFmtId="0" fontId="2" fillId="6" borderId="34" xfId="0" applyFont="1" applyFill="1" applyBorder="1" applyAlignment="1" applyProtection="1">
      <alignment vertical="center"/>
      <protection hidden="1"/>
    </xf>
    <xf numFmtId="179" fontId="11" fillId="0" borderId="9" xfId="0" applyNumberFormat="1" applyFont="1" applyFill="1" applyBorder="1" applyAlignment="1" applyProtection="1">
      <alignment horizontal="left" vertical="center" shrinkToFit="1"/>
      <protection locked="0"/>
    </xf>
    <xf numFmtId="179" fontId="11" fillId="0" borderId="137" xfId="0" applyNumberFormat="1" applyFont="1" applyFill="1" applyBorder="1" applyAlignment="1" applyProtection="1">
      <alignment horizontal="left" vertical="center" shrinkToFit="1"/>
      <protection locked="0"/>
    </xf>
    <xf numFmtId="0" fontId="4" fillId="6" borderId="22" xfId="0" applyFont="1" applyFill="1" applyBorder="1" applyAlignment="1" applyProtection="1">
      <alignment horizontal="center" vertical="center" wrapText="1"/>
      <protection hidden="1"/>
    </xf>
    <xf numFmtId="0" fontId="4" fillId="6" borderId="22"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49" fontId="6" fillId="0" borderId="21" xfId="0" applyNumberFormat="1" applyFont="1" applyFill="1" applyBorder="1" applyAlignment="1" applyProtection="1">
      <alignment horizontal="center" vertical="center" wrapText="1"/>
      <protection locked="0"/>
    </xf>
    <xf numFmtId="0" fontId="4" fillId="6" borderId="74" xfId="0" applyFont="1" applyFill="1" applyBorder="1" applyAlignment="1" applyProtection="1">
      <alignment horizontal="center" vertical="center"/>
      <protection hidden="1"/>
    </xf>
    <xf numFmtId="0" fontId="4" fillId="6" borderId="23" xfId="0" applyFont="1" applyFill="1" applyBorder="1" applyAlignment="1" applyProtection="1">
      <alignment horizontal="center" vertical="center"/>
      <protection hidden="1"/>
    </xf>
    <xf numFmtId="0" fontId="4" fillId="6" borderId="95" xfId="0"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0" fontId="4" fillId="6" borderId="6" xfId="0" applyFont="1" applyFill="1" applyBorder="1" applyAlignment="1" applyProtection="1">
      <alignment horizontal="center" vertical="center"/>
      <protection hidden="1"/>
    </xf>
    <xf numFmtId="0" fontId="6" fillId="0" borderId="74" xfId="0" applyFont="1" applyFill="1" applyBorder="1" applyAlignment="1" applyProtection="1">
      <alignment horizontal="center" vertical="center"/>
      <protection locked="0"/>
    </xf>
    <xf numFmtId="0" fontId="6" fillId="0" borderId="39" xfId="0" applyFont="1" applyFill="1" applyBorder="1" applyAlignment="1" applyProtection="1">
      <alignment vertical="center"/>
      <protection locked="0"/>
    </xf>
    <xf numFmtId="0" fontId="6" fillId="0" borderId="23" xfId="0" applyFont="1" applyFill="1" applyBorder="1" applyAlignment="1" applyProtection="1">
      <alignment vertical="center"/>
      <protection locked="0"/>
    </xf>
    <xf numFmtId="0" fontId="6" fillId="0" borderId="95" xfId="0" applyFont="1" applyFill="1" applyBorder="1" applyAlignment="1" applyProtection="1">
      <alignment vertical="center"/>
      <protection locked="0"/>
    </xf>
    <xf numFmtId="0" fontId="6" fillId="0" borderId="24" xfId="0" applyFont="1" applyFill="1" applyBorder="1" applyAlignment="1" applyProtection="1">
      <alignment vertical="center"/>
      <protection locked="0"/>
    </xf>
    <xf numFmtId="49" fontId="56" fillId="0" borderId="8" xfId="0" applyNumberFormat="1" applyFont="1" applyFill="1" applyBorder="1" applyAlignment="1" applyProtection="1">
      <alignment horizontal="center" vertical="center" wrapText="1"/>
      <protection locked="0"/>
    </xf>
    <xf numFmtId="49" fontId="6" fillId="0" borderId="9" xfId="0" applyNumberFormat="1" applyFont="1" applyFill="1" applyBorder="1" applyAlignment="1" applyProtection="1">
      <alignment vertical="center" wrapText="1"/>
      <protection locked="0"/>
    </xf>
    <xf numFmtId="49" fontId="6" fillId="0" borderId="9" xfId="0" applyNumberFormat="1" applyFont="1" applyFill="1" applyBorder="1" applyAlignment="1" applyProtection="1">
      <alignment horizontal="left" vertical="center" wrapText="1"/>
      <protection locked="0"/>
    </xf>
    <xf numFmtId="49" fontId="6" fillId="0" borderId="10" xfId="0" applyNumberFormat="1" applyFont="1" applyFill="1" applyBorder="1" applyAlignment="1" applyProtection="1">
      <alignment vertical="center" wrapText="1"/>
      <protection locked="0"/>
    </xf>
    <xf numFmtId="0" fontId="4" fillId="6" borderId="8"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49" fontId="6" fillId="0" borderId="9" xfId="0" applyNumberFormat="1" applyFont="1" applyFill="1" applyBorder="1" applyAlignment="1" applyProtection="1">
      <alignment horizontal="center" vertical="center"/>
      <protection locked="0"/>
    </xf>
    <xf numFmtId="0" fontId="25" fillId="6" borderId="29" xfId="0" applyFont="1" applyFill="1" applyBorder="1" applyAlignment="1" applyProtection="1">
      <alignment horizontal="center" vertical="center" wrapText="1"/>
      <protection hidden="1"/>
    </xf>
    <xf numFmtId="0" fontId="25" fillId="6" borderId="39" xfId="0" applyFont="1" applyFill="1" applyBorder="1" applyAlignment="1" applyProtection="1">
      <alignment horizontal="center" vertical="center" wrapText="1"/>
      <protection hidden="1"/>
    </xf>
    <xf numFmtId="0" fontId="25" fillId="6" borderId="19" xfId="0" applyFont="1" applyFill="1" applyBorder="1" applyAlignment="1" applyProtection="1">
      <alignment horizontal="center" vertical="center" wrapText="1"/>
      <protection hidden="1"/>
    </xf>
    <xf numFmtId="0" fontId="25" fillId="6" borderId="0" xfId="0" applyFont="1" applyFill="1" applyBorder="1" applyAlignment="1" applyProtection="1">
      <alignment horizontal="center" vertical="center" wrapText="1"/>
      <protection hidden="1"/>
    </xf>
    <xf numFmtId="0" fontId="25" fillId="6" borderId="34" xfId="0" applyFont="1" applyFill="1" applyBorder="1" applyAlignment="1" applyProtection="1">
      <alignment horizontal="center" vertical="center" wrapText="1"/>
      <protection hidden="1"/>
    </xf>
    <xf numFmtId="0" fontId="25" fillId="6" borderId="45" xfId="0" applyFont="1" applyFill="1" applyBorder="1" applyAlignment="1" applyProtection="1">
      <alignment horizontal="center" vertical="center" wrapText="1"/>
      <protection hidden="1"/>
    </xf>
    <xf numFmtId="0" fontId="11" fillId="0" borderId="45" xfId="0" applyFont="1" applyFill="1" applyBorder="1" applyAlignment="1" applyProtection="1">
      <alignment vertical="center"/>
      <protection locked="0"/>
    </xf>
    <xf numFmtId="0" fontId="11" fillId="0" borderId="46" xfId="0" applyFont="1" applyFill="1" applyBorder="1" applyAlignment="1" applyProtection="1">
      <alignment vertical="center"/>
      <protection locked="0"/>
    </xf>
    <xf numFmtId="0" fontId="4" fillId="6" borderId="9" xfId="0" applyFont="1" applyFill="1" applyBorder="1" applyAlignment="1" applyProtection="1">
      <alignment horizontal="center" vertical="center" wrapText="1"/>
      <protection hidden="1"/>
    </xf>
    <xf numFmtId="0" fontId="4" fillId="6" borderId="45" xfId="0" applyFont="1" applyFill="1" applyBorder="1" applyAlignment="1" applyProtection="1">
      <alignment horizontal="center" vertical="center"/>
      <protection hidden="1"/>
    </xf>
    <xf numFmtId="0" fontId="11" fillId="0" borderId="23" xfId="0" applyFont="1" applyFill="1" applyBorder="1" applyAlignment="1" applyProtection="1">
      <alignment horizontal="left" vertical="center"/>
      <protection locked="0"/>
    </xf>
    <xf numFmtId="0" fontId="11" fillId="0" borderId="23" xfId="0" applyFont="1" applyFill="1" applyBorder="1" applyAlignment="1" applyProtection="1">
      <alignment vertical="center"/>
      <protection locked="0"/>
    </xf>
    <xf numFmtId="0" fontId="11" fillId="0" borderId="24" xfId="0" applyFont="1" applyFill="1" applyBorder="1" applyAlignment="1" applyProtection="1">
      <alignment vertical="center"/>
      <protection locked="0"/>
    </xf>
    <xf numFmtId="0" fontId="2" fillId="0" borderId="29" xfId="0" applyFont="1" applyBorder="1" applyAlignment="1" applyProtection="1">
      <alignment vertical="center" wrapText="1"/>
      <protection locked="0"/>
    </xf>
    <xf numFmtId="0" fontId="2" fillId="0" borderId="39"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0" xfId="0" applyFont="1" applyAlignment="1" applyProtection="1">
      <alignment vertical="center"/>
      <protection locked="0"/>
    </xf>
    <xf numFmtId="0" fontId="0" fillId="0" borderId="44" xfId="0" applyFont="1" applyBorder="1" applyAlignment="1" applyProtection="1">
      <alignment vertical="center"/>
      <protection locked="0"/>
    </xf>
    <xf numFmtId="0" fontId="0" fillId="0" borderId="34" xfId="0" applyFont="1" applyBorder="1" applyAlignment="1" applyProtection="1">
      <alignment vertical="center"/>
      <protection locked="0"/>
    </xf>
    <xf numFmtId="0" fontId="0" fillId="0" borderId="45" xfId="0" applyFont="1" applyBorder="1" applyAlignment="1" applyProtection="1">
      <alignment vertical="center"/>
      <protection locked="0"/>
    </xf>
    <xf numFmtId="0" fontId="0" fillId="0" borderId="46" xfId="0" applyFont="1" applyBorder="1" applyAlignment="1" applyProtection="1">
      <alignment vertical="center"/>
      <protection locked="0"/>
    </xf>
    <xf numFmtId="179" fontId="11" fillId="0" borderId="23" xfId="0" applyNumberFormat="1" applyFont="1" applyFill="1" applyBorder="1" applyAlignment="1" applyProtection="1">
      <alignment horizontal="left" vertical="center" shrinkToFit="1"/>
      <protection locked="0"/>
    </xf>
    <xf numFmtId="179" fontId="11" fillId="0" borderId="98" xfId="0" applyNumberFormat="1" applyFont="1" applyFill="1" applyBorder="1" applyAlignment="1" applyProtection="1">
      <alignment horizontal="left" vertical="center" shrinkToFit="1"/>
      <protection locked="0"/>
    </xf>
    <xf numFmtId="0" fontId="11" fillId="0" borderId="45" xfId="0" applyFont="1" applyFill="1" applyBorder="1" applyAlignment="1" applyProtection="1">
      <alignment horizontal="left" vertical="center" wrapText="1"/>
      <protection locked="0"/>
    </xf>
    <xf numFmtId="49" fontId="6" fillId="0" borderId="25" xfId="0" applyNumberFormat="1" applyFont="1" applyFill="1" applyBorder="1" applyAlignment="1" applyProtection="1">
      <alignment horizontal="center" vertical="center"/>
      <protection locked="0"/>
    </xf>
    <xf numFmtId="0" fontId="6" fillId="0" borderId="92" xfId="0" applyFont="1" applyFill="1" applyBorder="1" applyAlignment="1" applyProtection="1">
      <alignment horizontal="center" vertical="center" wrapText="1"/>
      <protection locked="0"/>
    </xf>
    <xf numFmtId="0" fontId="6" fillId="0" borderId="45"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4" fillId="6" borderId="92" xfId="0" applyFont="1" applyFill="1" applyBorder="1" applyAlignment="1" applyProtection="1">
      <alignment horizontal="center" vertical="center"/>
      <protection hidden="1"/>
    </xf>
    <xf numFmtId="0" fontId="4" fillId="6" borderId="45" xfId="0" applyFont="1" applyFill="1" applyBorder="1" applyAlignment="1" applyProtection="1">
      <alignment vertical="center"/>
      <protection hidden="1"/>
    </xf>
    <xf numFmtId="0" fontId="4" fillId="6" borderId="35" xfId="0" applyFont="1" applyFill="1" applyBorder="1" applyAlignment="1" applyProtection="1">
      <alignment vertical="center"/>
      <protection hidden="1"/>
    </xf>
    <xf numFmtId="49" fontId="28" fillId="0" borderId="8" xfId="1" applyNumberFormat="1" applyFont="1" applyFill="1" applyBorder="1" applyProtection="1">
      <alignment vertical="center"/>
      <protection locked="0"/>
    </xf>
    <xf numFmtId="49" fontId="28" fillId="0" borderId="9" xfId="0" applyNumberFormat="1" applyFont="1" applyFill="1" applyBorder="1" applyProtection="1">
      <alignment vertical="center"/>
      <protection locked="0"/>
    </xf>
    <xf numFmtId="49" fontId="28" fillId="0" borderId="25" xfId="0" applyNumberFormat="1" applyFont="1" applyFill="1" applyBorder="1" applyProtection="1">
      <alignment vertical="center"/>
      <protection locked="0"/>
    </xf>
    <xf numFmtId="0" fontId="6" fillId="0" borderId="21" xfId="0" applyFont="1" applyFill="1" applyBorder="1" applyAlignment="1" applyProtection="1">
      <alignment horizontal="center" vertical="center" shrinkToFit="1"/>
      <protection locked="0"/>
    </xf>
    <xf numFmtId="0" fontId="50" fillId="0" borderId="22" xfId="0" applyFont="1" applyBorder="1" applyAlignment="1" applyProtection="1">
      <alignment horizontal="center" vertical="center" shrinkToFit="1"/>
      <protection locked="0"/>
    </xf>
    <xf numFmtId="0" fontId="50" fillId="0" borderId="115" xfId="0" applyFont="1" applyBorder="1" applyAlignment="1" applyProtection="1">
      <alignment horizontal="center" vertical="center" shrinkToFit="1"/>
      <protection locked="0"/>
    </xf>
    <xf numFmtId="0" fontId="6" fillId="0" borderId="124" xfId="0" applyFont="1" applyFill="1" applyBorder="1" applyAlignment="1" applyProtection="1">
      <alignment horizontal="center" vertical="center"/>
      <protection locked="0"/>
    </xf>
    <xf numFmtId="0" fontId="50" fillId="0" borderId="22" xfId="0" applyFont="1" applyBorder="1" applyAlignment="1" applyProtection="1">
      <alignment horizontal="center" vertical="center"/>
      <protection locked="0"/>
    </xf>
    <xf numFmtId="0" fontId="50" fillId="0" borderId="28" xfId="0" applyFont="1" applyBorder="1" applyAlignment="1" applyProtection="1">
      <alignment horizontal="center" vertical="center"/>
      <protection locked="0"/>
    </xf>
    <xf numFmtId="0" fontId="4" fillId="6" borderId="2" xfId="0" applyFont="1" applyFill="1" applyBorder="1" applyAlignment="1" applyProtection="1">
      <alignment horizontal="center" vertical="center"/>
      <protection hidden="1"/>
    </xf>
    <xf numFmtId="0" fontId="2" fillId="6" borderId="2" xfId="0" applyFont="1" applyFill="1" applyBorder="1" applyAlignment="1" applyProtection="1">
      <alignment horizontal="center" vertical="center"/>
      <protection hidden="1"/>
    </xf>
    <xf numFmtId="0" fontId="2" fillId="6" borderId="4" xfId="0" applyFont="1" applyFill="1" applyBorder="1" applyAlignment="1" applyProtection="1">
      <alignment horizontal="center" vertical="center"/>
      <protection hidden="1"/>
    </xf>
    <xf numFmtId="0" fontId="0" fillId="0" borderId="17" xfId="0" applyBorder="1" applyAlignment="1" applyProtection="1">
      <alignment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0" fontId="2" fillId="0" borderId="19" xfId="0" applyFont="1" applyBorder="1" applyAlignment="1" applyProtection="1">
      <alignment vertical="center"/>
      <protection hidden="1"/>
    </xf>
    <xf numFmtId="0" fontId="2" fillId="0" borderId="34" xfId="0" applyFont="1" applyBorder="1" applyAlignment="1" applyProtection="1">
      <alignment vertical="center"/>
      <protection hidden="1"/>
    </xf>
    <xf numFmtId="0" fontId="0" fillId="0" borderId="45" xfId="0" applyBorder="1" applyAlignment="1" applyProtection="1">
      <alignment vertical="center"/>
      <protection hidden="1"/>
    </xf>
    <xf numFmtId="0" fontId="2" fillId="0" borderId="0" xfId="0" applyFont="1" applyBorder="1" applyAlignment="1" applyProtection="1">
      <alignment vertical="center"/>
      <protection hidden="1"/>
    </xf>
    <xf numFmtId="0" fontId="2" fillId="0" borderId="45" xfId="0" applyFont="1" applyBorder="1" applyAlignment="1" applyProtection="1">
      <alignment vertical="center"/>
      <protection hidden="1"/>
    </xf>
    <xf numFmtId="0" fontId="2" fillId="0" borderId="0" xfId="0" applyFont="1" applyBorder="1" applyAlignment="1" applyProtection="1">
      <alignment vertical="center" shrinkToFit="1"/>
      <protection hidden="1"/>
    </xf>
    <xf numFmtId="0" fontId="0" fillId="0" borderId="0" xfId="0" applyAlignment="1" applyProtection="1">
      <alignment vertical="center" shrinkToFit="1"/>
      <protection hidden="1"/>
    </xf>
    <xf numFmtId="0" fontId="2" fillId="0" borderId="45" xfId="0" applyFont="1" applyBorder="1" applyAlignment="1" applyProtection="1">
      <alignment vertical="center" shrinkToFit="1"/>
      <protection hidden="1"/>
    </xf>
    <xf numFmtId="0" fontId="0" fillId="0" borderId="45" xfId="0" applyBorder="1" applyAlignment="1" applyProtection="1">
      <alignment vertical="center" shrinkToFit="1"/>
      <protection hidden="1"/>
    </xf>
    <xf numFmtId="0" fontId="11" fillId="0" borderId="36" xfId="0" applyFont="1" applyFill="1" applyBorder="1" applyAlignment="1" applyProtection="1">
      <alignment horizontal="left" vertical="center"/>
      <protection locked="0"/>
    </xf>
    <xf numFmtId="0" fontId="11" fillId="0" borderId="37" xfId="0" applyFont="1" applyFill="1" applyBorder="1" applyAlignment="1" applyProtection="1">
      <alignment horizontal="left" vertical="center"/>
      <protection locked="0"/>
    </xf>
    <xf numFmtId="0" fontId="4" fillId="6" borderId="49" xfId="0" applyFont="1" applyFill="1" applyBorder="1" applyAlignment="1" applyProtection="1">
      <alignment horizontal="left" vertical="center" wrapText="1"/>
      <protection hidden="1"/>
    </xf>
    <xf numFmtId="0" fontId="4" fillId="6" borderId="50" xfId="0" applyFont="1" applyFill="1" applyBorder="1" applyAlignment="1" applyProtection="1">
      <alignment horizontal="left" vertical="center" wrapText="1"/>
      <protection hidden="1"/>
    </xf>
    <xf numFmtId="0" fontId="2" fillId="6" borderId="50" xfId="0" applyFont="1" applyFill="1" applyBorder="1" applyAlignment="1" applyProtection="1">
      <alignment vertical="center"/>
      <protection hidden="1"/>
    </xf>
    <xf numFmtId="0" fontId="2" fillId="6" borderId="51" xfId="0" applyFont="1" applyFill="1" applyBorder="1" applyAlignment="1" applyProtection="1">
      <alignment vertical="center"/>
      <protection hidden="1"/>
    </xf>
    <xf numFmtId="0" fontId="11" fillId="0" borderId="17" xfId="0"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0" fontId="11" fillId="0" borderId="26" xfId="0" applyFont="1" applyFill="1" applyBorder="1" applyAlignment="1" applyProtection="1">
      <alignment vertical="center"/>
      <protection locked="0"/>
    </xf>
    <xf numFmtId="0" fontId="4" fillId="6" borderId="64" xfId="0" applyFont="1" applyFill="1" applyBorder="1" applyAlignment="1" applyProtection="1">
      <alignment horizontal="center" vertical="center"/>
      <protection hidden="1"/>
    </xf>
    <xf numFmtId="0" fontId="0" fillId="6" borderId="65" xfId="0" applyFill="1" applyBorder="1" applyAlignment="1" applyProtection="1">
      <alignment horizontal="center" vertical="center"/>
      <protection hidden="1"/>
    </xf>
    <xf numFmtId="0" fontId="2" fillId="0" borderId="76" xfId="0" applyFont="1" applyBorder="1" applyAlignment="1" applyProtection="1">
      <alignment horizontal="center" vertical="center"/>
      <protection hidden="1"/>
    </xf>
    <xf numFmtId="0" fontId="0" fillId="0" borderId="65" xfId="0" applyBorder="1" applyAlignment="1" applyProtection="1">
      <alignment vertical="center"/>
      <protection hidden="1"/>
    </xf>
    <xf numFmtId="0" fontId="0" fillId="0" borderId="158" xfId="0" applyBorder="1" applyAlignment="1" applyProtection="1">
      <alignment vertical="center"/>
      <protection hidden="1"/>
    </xf>
    <xf numFmtId="0" fontId="4" fillId="6" borderId="159" xfId="0" applyFont="1" applyFill="1" applyBorder="1" applyAlignment="1" applyProtection="1">
      <alignment horizontal="center" vertical="center"/>
      <protection hidden="1"/>
    </xf>
    <xf numFmtId="0" fontId="5" fillId="6" borderId="159" xfId="0" applyFont="1" applyFill="1" applyBorder="1" applyAlignment="1" applyProtection="1">
      <alignment horizontal="center" vertical="center" wrapText="1"/>
      <protection hidden="1"/>
    </xf>
    <xf numFmtId="0" fontId="41" fillId="6" borderId="65" xfId="0" applyFont="1" applyFill="1" applyBorder="1" applyAlignment="1" applyProtection="1">
      <alignment horizontal="center" vertical="center" wrapText="1"/>
      <protection hidden="1"/>
    </xf>
    <xf numFmtId="0" fontId="0" fillId="6" borderId="65" xfId="0" applyFill="1" applyBorder="1" applyAlignment="1" applyProtection="1">
      <alignment horizontal="center" vertical="center" wrapText="1"/>
      <protection hidden="1"/>
    </xf>
    <xf numFmtId="0" fontId="0" fillId="6" borderId="73" xfId="0" applyFill="1" applyBorder="1" applyAlignment="1" applyProtection="1">
      <alignment horizontal="center" vertical="center" wrapText="1"/>
      <protection hidden="1"/>
    </xf>
    <xf numFmtId="0" fontId="70" fillId="0" borderId="0" xfId="0" applyFont="1" applyAlignment="1" applyProtection="1">
      <alignment vertical="center"/>
      <protection hidden="1"/>
    </xf>
    <xf numFmtId="0" fontId="71" fillId="0" borderId="0" xfId="0" applyFont="1" applyAlignment="1" applyProtection="1">
      <alignment vertical="center"/>
      <protection hidden="1"/>
    </xf>
    <xf numFmtId="0" fontId="6" fillId="0" borderId="76" xfId="0" applyFont="1" applyBorder="1" applyAlignment="1" applyProtection="1">
      <alignment horizontal="center" vertical="center"/>
      <protection locked="0"/>
    </xf>
    <xf numFmtId="0" fontId="0" fillId="0" borderId="65" xfId="0" applyBorder="1" applyAlignment="1" applyProtection="1">
      <alignment vertical="center"/>
      <protection locked="0"/>
    </xf>
    <xf numFmtId="0" fontId="2" fillId="6" borderId="79" xfId="0" applyFont="1" applyFill="1" applyBorder="1" applyAlignment="1" applyProtection="1">
      <alignment horizontal="center" vertical="center" textRotation="255"/>
      <protection hidden="1"/>
    </xf>
    <xf numFmtId="0" fontId="2" fillId="6" borderId="93" xfId="0" applyFont="1" applyFill="1" applyBorder="1" applyAlignment="1" applyProtection="1">
      <alignment vertical="center"/>
      <protection hidden="1"/>
    </xf>
    <xf numFmtId="0" fontId="2" fillId="6" borderId="75" xfId="0" applyFont="1" applyFill="1" applyBorder="1" applyAlignment="1" applyProtection="1">
      <alignment vertical="center"/>
      <protection hidden="1"/>
    </xf>
    <xf numFmtId="0" fontId="4" fillId="6" borderId="38" xfId="0" applyFont="1" applyFill="1" applyBorder="1" applyAlignment="1" applyProtection="1">
      <alignment horizontal="center" vertical="center"/>
      <protection hidden="1"/>
    </xf>
    <xf numFmtId="0" fontId="0" fillId="6" borderId="39" xfId="0" applyFill="1" applyBorder="1" applyAlignment="1" applyProtection="1">
      <alignment horizontal="center" vertical="center"/>
      <protection hidden="1"/>
    </xf>
    <xf numFmtId="0" fontId="0" fillId="6" borderId="30" xfId="0" applyFill="1" applyBorder="1" applyAlignment="1" applyProtection="1">
      <alignment horizontal="center" vertical="center"/>
      <protection hidden="1"/>
    </xf>
    <xf numFmtId="0" fontId="4" fillId="6" borderId="38" xfId="0" applyFont="1" applyFill="1" applyBorder="1" applyAlignment="1" applyProtection="1">
      <alignment horizontal="center" vertical="center" wrapText="1"/>
      <protection hidden="1"/>
    </xf>
    <xf numFmtId="0" fontId="0" fillId="6" borderId="39" xfId="0" applyFill="1" applyBorder="1" applyAlignment="1" applyProtection="1">
      <alignment horizontal="center" vertical="center" wrapText="1"/>
      <protection hidden="1"/>
    </xf>
    <xf numFmtId="0" fontId="2" fillId="6" borderId="29" xfId="0" applyFont="1" applyFill="1" applyBorder="1" applyAlignment="1" applyProtection="1">
      <alignment horizontal="center" vertical="center" wrapText="1"/>
      <protection hidden="1"/>
    </xf>
    <xf numFmtId="0" fontId="2" fillId="6" borderId="39" xfId="0" applyFont="1" applyFill="1" applyBorder="1" applyAlignment="1" applyProtection="1">
      <alignment horizontal="center" vertical="center" wrapText="1"/>
      <protection hidden="1"/>
    </xf>
    <xf numFmtId="0" fontId="2" fillId="6" borderId="30" xfId="0" applyFont="1" applyFill="1" applyBorder="1" applyAlignment="1" applyProtection="1">
      <alignment horizontal="center" vertical="center" wrapText="1"/>
      <protection hidden="1"/>
    </xf>
    <xf numFmtId="0" fontId="4" fillId="6" borderId="39" xfId="0" applyFont="1" applyFill="1" applyBorder="1" applyAlignment="1" applyProtection="1">
      <alignment horizontal="center" vertical="center" wrapText="1"/>
      <protection hidden="1"/>
    </xf>
    <xf numFmtId="0" fontId="8" fillId="6" borderId="38" xfId="0" applyFont="1" applyFill="1" applyBorder="1" applyAlignment="1" applyProtection="1">
      <alignment horizontal="center" vertical="center" wrapText="1"/>
      <protection hidden="1"/>
    </xf>
    <xf numFmtId="0" fontId="8" fillId="6" borderId="39" xfId="0" applyFont="1" applyFill="1" applyBorder="1" applyAlignment="1" applyProtection="1">
      <alignment horizontal="center" vertical="center" wrapText="1"/>
      <protection hidden="1"/>
    </xf>
    <xf numFmtId="0" fontId="2" fillId="6" borderId="40" xfId="0" applyFont="1" applyFill="1" applyBorder="1" applyAlignment="1" applyProtection="1">
      <alignment horizontal="center" vertical="center" wrapText="1"/>
      <protection hidden="1"/>
    </xf>
    <xf numFmtId="178" fontId="2" fillId="0" borderId="71" xfId="0" applyNumberFormat="1" applyFont="1" applyBorder="1" applyAlignment="1" applyProtection="1">
      <alignment horizontal="center" vertical="center"/>
      <protection hidden="1"/>
    </xf>
    <xf numFmtId="178" fontId="2" fillId="0" borderId="72" xfId="0" applyNumberFormat="1" applyFont="1" applyBorder="1" applyAlignment="1" applyProtection="1">
      <alignment horizontal="center" vertical="center"/>
      <protection hidden="1"/>
    </xf>
    <xf numFmtId="0" fontId="4" fillId="0" borderId="57" xfId="0" applyFont="1"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xf numFmtId="0" fontId="0" fillId="0" borderId="131" xfId="0" applyBorder="1" applyAlignment="1" applyProtection="1">
      <alignment horizontal="center" vertical="center" wrapText="1"/>
      <protection hidden="1"/>
    </xf>
    <xf numFmtId="0" fontId="4" fillId="0" borderId="7"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178" fontId="2" fillId="0" borderId="53" xfId="0" applyNumberFormat="1" applyFont="1" applyBorder="1" applyAlignment="1" applyProtection="1">
      <alignment horizontal="center" vertical="center"/>
      <protection locked="0"/>
    </xf>
    <xf numFmtId="178" fontId="2" fillId="0" borderId="53" xfId="0" applyNumberFormat="1" applyFont="1" applyBorder="1" applyAlignment="1" applyProtection="1">
      <alignment horizontal="center" vertical="center"/>
      <protection hidden="1"/>
    </xf>
    <xf numFmtId="178" fontId="2" fillId="0" borderId="153" xfId="0" applyNumberFormat="1" applyFont="1" applyBorder="1" applyAlignment="1" applyProtection="1">
      <alignment horizontal="center" vertical="center"/>
      <protection locked="0"/>
    </xf>
    <xf numFmtId="178" fontId="2" fillId="0" borderId="52" xfId="0" applyNumberFormat="1" applyFont="1" applyBorder="1" applyAlignment="1" applyProtection="1">
      <alignment horizontal="center" vertical="center"/>
      <protection locked="0"/>
    </xf>
    <xf numFmtId="178" fontId="2" fillId="0" borderId="52" xfId="0" applyNumberFormat="1" applyFont="1" applyBorder="1" applyAlignment="1" applyProtection="1">
      <alignment horizontal="center" vertical="center"/>
      <protection hidden="1"/>
    </xf>
    <xf numFmtId="178" fontId="2" fillId="0" borderId="71" xfId="0" applyNumberFormat="1" applyFont="1" applyBorder="1" applyAlignment="1" applyProtection="1">
      <alignment horizontal="center" vertical="center"/>
      <protection locked="0"/>
    </xf>
    <xf numFmtId="0" fontId="2" fillId="0" borderId="65" xfId="0" applyFont="1" applyBorder="1" applyAlignment="1" applyProtection="1">
      <alignment horizontal="center" vertical="center" shrinkToFit="1"/>
      <protection hidden="1"/>
    </xf>
    <xf numFmtId="0" fontId="0" fillId="0" borderId="73" xfId="0" applyBorder="1" applyAlignment="1" applyProtection="1">
      <alignment horizontal="center" vertical="center" shrinkToFit="1"/>
      <protection hidden="1"/>
    </xf>
    <xf numFmtId="178" fontId="6" fillId="7" borderId="127" xfId="0" applyNumberFormat="1" applyFont="1" applyFill="1" applyBorder="1" applyAlignment="1" applyProtection="1">
      <alignment horizontal="center" vertical="center"/>
      <protection hidden="1"/>
    </xf>
    <xf numFmtId="0" fontId="50" fillId="7" borderId="128" xfId="0" applyFont="1" applyFill="1" applyBorder="1" applyAlignment="1" applyProtection="1">
      <alignment horizontal="center" vertical="center"/>
      <protection hidden="1"/>
    </xf>
    <xf numFmtId="0" fontId="50" fillId="7" borderId="155" xfId="0" applyFont="1" applyFill="1" applyBorder="1" applyAlignment="1" applyProtection="1">
      <alignment horizontal="center" vertical="center"/>
      <protection hidden="1"/>
    </xf>
    <xf numFmtId="0" fontId="2" fillId="0" borderId="38" xfId="0" applyFont="1" applyBorder="1" applyAlignment="1" applyProtection="1">
      <alignment horizontal="center" vertical="center"/>
      <protection locked="0"/>
    </xf>
    <xf numFmtId="0" fontId="0" fillId="0" borderId="39" xfId="0" applyFont="1" applyBorder="1" applyAlignment="1" applyProtection="1">
      <alignment vertical="center"/>
      <protection locked="0"/>
    </xf>
    <xf numFmtId="0" fontId="2" fillId="0" borderId="66" xfId="0" applyFont="1" applyBorder="1" applyAlignment="1" applyProtection="1">
      <alignment vertical="center"/>
      <protection locked="0"/>
    </xf>
    <xf numFmtId="0" fontId="2" fillId="0" borderId="0" xfId="0" applyFont="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66" xfId="0" applyFont="1" applyBorder="1" applyAlignment="1" applyProtection="1">
      <alignment vertical="center"/>
      <protection locked="0"/>
    </xf>
    <xf numFmtId="0" fontId="0" fillId="0" borderId="5" xfId="0" applyFont="1" applyBorder="1" applyAlignment="1" applyProtection="1">
      <alignment vertical="center"/>
      <protection locked="0"/>
    </xf>
    <xf numFmtId="0" fontId="0" fillId="0" borderId="7" xfId="0" applyFont="1" applyBorder="1" applyAlignment="1" applyProtection="1">
      <alignment vertical="center"/>
      <protection locked="0"/>
    </xf>
    <xf numFmtId="0" fontId="2" fillId="0" borderId="55" xfId="0" applyFont="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2" fillId="0" borderId="38" xfId="0" applyFont="1" applyBorder="1" applyAlignment="1" applyProtection="1">
      <alignment vertical="center" wrapText="1"/>
      <protection locked="0"/>
    </xf>
    <xf numFmtId="0" fontId="0" fillId="0" borderId="39" xfId="0" applyBorder="1" applyAlignment="1" applyProtection="1">
      <alignment vertical="center"/>
      <protection locked="0"/>
    </xf>
    <xf numFmtId="0" fontId="0" fillId="0" borderId="40" xfId="0" applyBorder="1" applyAlignment="1" applyProtection="1">
      <alignment vertical="center"/>
      <protection locked="0"/>
    </xf>
    <xf numFmtId="0" fontId="0" fillId="0" borderId="66" xfId="0" applyBorder="1" applyAlignment="1" applyProtection="1">
      <alignment vertical="center"/>
      <protection locked="0"/>
    </xf>
    <xf numFmtId="0" fontId="0" fillId="0" borderId="0" xfId="0" applyBorder="1" applyAlignment="1" applyProtection="1">
      <alignment vertical="center"/>
      <protection locked="0"/>
    </xf>
    <xf numFmtId="0" fontId="0" fillId="0" borderId="44" xfId="0" applyBorder="1" applyAlignment="1" applyProtection="1">
      <alignment vertical="center"/>
      <protection locked="0"/>
    </xf>
    <xf numFmtId="0" fontId="0" fillId="0" borderId="5" xfId="0" applyBorder="1" applyAlignment="1" applyProtection="1">
      <alignment vertical="center"/>
      <protection locked="0"/>
    </xf>
    <xf numFmtId="0" fontId="0" fillId="0" borderId="7" xfId="0" applyBorder="1" applyAlignment="1" applyProtection="1">
      <alignment vertical="center"/>
      <protection locked="0"/>
    </xf>
    <xf numFmtId="0" fontId="0" fillId="0" borderId="26" xfId="0" applyBorder="1" applyAlignment="1" applyProtection="1">
      <alignment vertical="center"/>
      <protection locked="0"/>
    </xf>
    <xf numFmtId="178" fontId="2" fillId="0" borderId="1" xfId="0" applyNumberFormat="1" applyFont="1" applyBorder="1" applyAlignment="1" applyProtection="1">
      <alignment horizontal="center" vertical="center"/>
      <protection locked="0"/>
    </xf>
    <xf numFmtId="178" fontId="2" fillId="0" borderId="42" xfId="0" applyNumberFormat="1" applyFont="1" applyBorder="1" applyAlignment="1" applyProtection="1">
      <alignment horizontal="center" vertical="center"/>
      <protection locked="0"/>
    </xf>
    <xf numFmtId="178" fontId="2" fillId="0" borderId="133" xfId="0" applyNumberFormat="1" applyFont="1" applyBorder="1" applyAlignment="1" applyProtection="1">
      <alignment horizontal="center" vertical="center"/>
      <protection locked="0"/>
    </xf>
    <xf numFmtId="178" fontId="2" fillId="0" borderId="134" xfId="0" applyNumberFormat="1" applyFont="1" applyBorder="1" applyAlignment="1" applyProtection="1">
      <alignment horizontal="center" vertical="center"/>
      <protection locked="0"/>
    </xf>
    <xf numFmtId="178" fontId="2" fillId="0" borderId="135" xfId="0" applyNumberFormat="1" applyFont="1" applyBorder="1" applyAlignment="1" applyProtection="1">
      <alignment horizontal="center" vertical="center"/>
      <protection locked="0"/>
    </xf>
    <xf numFmtId="178" fontId="2" fillId="0" borderId="136" xfId="0" applyNumberFormat="1" applyFont="1" applyBorder="1" applyAlignment="1" applyProtection="1">
      <alignment horizontal="center" vertical="center"/>
      <protection hidden="1"/>
    </xf>
    <xf numFmtId="178" fontId="2" fillId="0" borderId="8" xfId="0" applyNumberFormat="1"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178" fontId="2" fillId="0" borderId="25" xfId="0" applyNumberFormat="1" applyFont="1" applyBorder="1" applyAlignment="1" applyProtection="1">
      <alignment horizontal="center" vertical="center"/>
      <protection locked="0"/>
    </xf>
    <xf numFmtId="178" fontId="2" fillId="0" borderId="132" xfId="0" applyNumberFormat="1" applyFont="1" applyBorder="1" applyAlignment="1" applyProtection="1">
      <alignment horizontal="center" vertical="center"/>
      <protection locked="0"/>
    </xf>
    <xf numFmtId="178" fontId="2" fillId="0" borderId="129" xfId="0" applyNumberFormat="1" applyFont="1" applyBorder="1" applyAlignment="1" applyProtection="1">
      <alignment horizontal="center" vertical="center"/>
      <protection locked="0"/>
    </xf>
    <xf numFmtId="178" fontId="2" fillId="0" borderId="154" xfId="0" applyNumberFormat="1" applyFont="1" applyBorder="1" applyAlignment="1" applyProtection="1">
      <alignment horizontal="center" vertical="center"/>
      <protection locked="0"/>
    </xf>
    <xf numFmtId="0" fontId="21" fillId="0" borderId="21" xfId="0" applyFont="1" applyBorder="1" applyAlignment="1" applyProtection="1">
      <alignment horizontal="left" vertical="center" wrapText="1"/>
      <protection hidden="1"/>
    </xf>
    <xf numFmtId="0" fontId="0" fillId="0" borderId="22" xfId="0" applyBorder="1" applyAlignment="1" applyProtection="1">
      <alignment horizontal="left" vertical="center"/>
      <protection hidden="1"/>
    </xf>
    <xf numFmtId="0" fontId="0" fillId="0" borderId="20" xfId="0" applyBorder="1" applyAlignment="1" applyProtection="1">
      <alignment horizontal="left" vertical="center"/>
      <protection hidden="1"/>
    </xf>
    <xf numFmtId="0" fontId="2" fillId="0" borderId="21" xfId="0" applyFont="1" applyBorder="1" applyAlignment="1" applyProtection="1">
      <alignment horizontal="center" vertical="center"/>
      <protection locked="0"/>
    </xf>
    <xf numFmtId="0" fontId="0" fillId="0" borderId="20" xfId="0" applyBorder="1" applyAlignment="1" applyProtection="1">
      <alignment vertical="center"/>
      <protection locked="0"/>
    </xf>
    <xf numFmtId="0" fontId="20" fillId="0" borderId="21"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177" fontId="2" fillId="0" borderId="22" xfId="0" applyNumberFormat="1" applyFont="1" applyBorder="1" applyAlignment="1" applyProtection="1">
      <alignment horizontal="center" vertical="center"/>
      <protection locked="0"/>
    </xf>
    <xf numFmtId="0" fontId="6" fillId="7" borderId="125" xfId="0" applyFont="1" applyFill="1" applyBorder="1" applyAlignment="1" applyProtection="1">
      <alignment vertical="center"/>
      <protection hidden="1"/>
    </xf>
    <xf numFmtId="0" fontId="6" fillId="7" borderId="128" xfId="0" applyFont="1" applyFill="1" applyBorder="1" applyAlignment="1" applyProtection="1">
      <alignment vertical="center"/>
      <protection hidden="1"/>
    </xf>
    <xf numFmtId="0" fontId="50" fillId="7" borderId="126" xfId="0" applyFont="1" applyFill="1" applyBorder="1" applyAlignment="1" applyProtection="1">
      <alignment vertical="center"/>
      <protection hidden="1"/>
    </xf>
    <xf numFmtId="0" fontId="2" fillId="0" borderId="38" xfId="0" applyFont="1" applyBorder="1" applyAlignment="1" applyProtection="1">
      <alignment vertical="center"/>
      <protection locked="0"/>
    </xf>
    <xf numFmtId="0" fontId="0" fillId="0" borderId="40" xfId="0" applyFont="1" applyBorder="1" applyAlignment="1" applyProtection="1">
      <alignment vertical="center"/>
      <protection locked="0"/>
    </xf>
    <xf numFmtId="0" fontId="0" fillId="0" borderId="26" xfId="0" applyFont="1" applyBorder="1" applyAlignment="1" applyProtection="1">
      <alignment vertical="center"/>
      <protection locked="0"/>
    </xf>
    <xf numFmtId="178" fontId="2" fillId="0" borderId="156" xfId="0" applyNumberFormat="1" applyFont="1" applyBorder="1" applyAlignment="1" applyProtection="1">
      <alignment horizontal="center" vertical="center"/>
      <protection hidden="1"/>
    </xf>
    <xf numFmtId="0" fontId="2" fillId="0" borderId="64" xfId="0" applyFont="1" applyBorder="1" applyAlignment="1" applyProtection="1">
      <alignment horizontal="center" vertical="center" shrinkToFit="1"/>
      <protection hidden="1"/>
    </xf>
    <xf numFmtId="0" fontId="0" fillId="0" borderId="151" xfId="0" applyBorder="1" applyAlignment="1" applyProtection="1">
      <alignment horizontal="center" vertical="center" shrinkToFit="1"/>
      <protection hidden="1"/>
    </xf>
    <xf numFmtId="178" fontId="2" fillId="0" borderId="136" xfId="0" applyNumberFormat="1" applyFont="1"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130" xfId="0" applyBorder="1" applyAlignment="1" applyProtection="1">
      <alignment horizontal="center" vertical="center"/>
      <protection locked="0"/>
    </xf>
    <xf numFmtId="178" fontId="2" fillId="0" borderId="132" xfId="0" applyNumberFormat="1" applyFont="1" applyBorder="1" applyAlignment="1" applyProtection="1">
      <alignment horizontal="center" vertical="center"/>
      <protection hidden="1"/>
    </xf>
    <xf numFmtId="0" fontId="0" fillId="0" borderId="129" xfId="0" applyBorder="1" applyAlignment="1" applyProtection="1">
      <alignment horizontal="center" vertical="center"/>
      <protection hidden="1"/>
    </xf>
    <xf numFmtId="0" fontId="0" fillId="0" borderId="130" xfId="0" applyBorder="1" applyAlignment="1" applyProtection="1">
      <alignment horizontal="center" vertical="center"/>
      <protection hidden="1"/>
    </xf>
    <xf numFmtId="0" fontId="0" fillId="0" borderId="154" xfId="0" applyBorder="1" applyAlignment="1" applyProtection="1">
      <alignment horizontal="center" vertical="center"/>
      <protection locked="0"/>
    </xf>
    <xf numFmtId="0" fontId="21" fillId="0" borderId="148" xfId="0" applyFont="1" applyBorder="1" applyAlignment="1" applyProtection="1">
      <alignment horizontal="left" vertical="center"/>
      <protection hidden="1"/>
    </xf>
    <xf numFmtId="0" fontId="0" fillId="0" borderId="149" xfId="0" applyBorder="1" applyAlignment="1" applyProtection="1">
      <alignment horizontal="left" vertical="center"/>
      <protection hidden="1"/>
    </xf>
    <xf numFmtId="0" fontId="0" fillId="0" borderId="149" xfId="0" applyBorder="1" applyAlignment="1" applyProtection="1">
      <alignment vertical="center"/>
      <protection hidden="1"/>
    </xf>
    <xf numFmtId="0" fontId="0" fillId="0" borderId="150" xfId="0" applyBorder="1" applyAlignment="1" applyProtection="1">
      <alignment vertical="center"/>
      <protection hidden="1"/>
    </xf>
    <xf numFmtId="178" fontId="2" fillId="0" borderId="74" xfId="0" applyNumberFormat="1" applyFont="1" applyBorder="1" applyAlignment="1" applyProtection="1">
      <alignment horizontal="center" vertical="center"/>
      <protection locked="0"/>
    </xf>
    <xf numFmtId="178" fontId="2" fillId="0" borderId="23" xfId="0" applyNumberFormat="1" applyFont="1" applyBorder="1" applyAlignment="1" applyProtection="1">
      <alignment horizontal="center" vertical="center"/>
      <protection locked="0"/>
    </xf>
    <xf numFmtId="178" fontId="2" fillId="0" borderId="24" xfId="0" applyNumberFormat="1" applyFont="1" applyBorder="1" applyAlignment="1" applyProtection="1">
      <alignment horizontal="center" vertical="center"/>
      <protection locked="0"/>
    </xf>
    <xf numFmtId="0" fontId="4" fillId="0" borderId="8"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178" fontId="2" fillId="0" borderId="1" xfId="0" applyNumberFormat="1" applyFont="1" applyBorder="1" applyAlignment="1" applyProtection="1">
      <alignment horizontal="center" vertical="center"/>
      <protection hidden="1"/>
    </xf>
    <xf numFmtId="178" fontId="6" fillId="7" borderId="128" xfId="0" applyNumberFormat="1" applyFont="1" applyFill="1" applyBorder="1" applyAlignment="1" applyProtection="1">
      <alignment horizontal="center" vertical="center"/>
      <protection hidden="1"/>
    </xf>
    <xf numFmtId="178" fontId="6" fillId="7" borderId="155" xfId="0" applyNumberFormat="1" applyFont="1" applyFill="1" applyBorder="1" applyAlignment="1" applyProtection="1">
      <alignment horizontal="center" vertical="center"/>
      <protection hidden="1"/>
    </xf>
    <xf numFmtId="0" fontId="2" fillId="0" borderId="133" xfId="0" applyFont="1" applyFill="1" applyBorder="1" applyAlignment="1" applyProtection="1">
      <alignment horizontal="center" vertical="center"/>
      <protection hidden="1"/>
    </xf>
    <xf numFmtId="0" fontId="2" fillId="0" borderId="134" xfId="0" applyFont="1" applyFill="1" applyBorder="1" applyAlignment="1" applyProtection="1">
      <alignment horizontal="center" vertical="center"/>
      <protection hidden="1"/>
    </xf>
    <xf numFmtId="0" fontId="2" fillId="0" borderId="157" xfId="0" applyFont="1" applyFill="1" applyBorder="1" applyAlignment="1" applyProtection="1">
      <alignment horizontal="center" vertical="center"/>
      <protection hidden="1"/>
    </xf>
    <xf numFmtId="0" fontId="4" fillId="6" borderId="76" xfId="0" applyFont="1" applyFill="1" applyBorder="1" applyAlignment="1" applyProtection="1">
      <alignment horizontal="center" vertical="center"/>
      <protection hidden="1"/>
    </xf>
    <xf numFmtId="0" fontId="0" fillId="6" borderId="48" xfId="0" applyFill="1" applyBorder="1" applyAlignment="1" applyProtection="1">
      <alignment horizontal="center" vertical="center"/>
      <protection hidden="1"/>
    </xf>
    <xf numFmtId="0" fontId="15" fillId="0" borderId="71" xfId="0" applyFont="1" applyBorder="1" applyAlignment="1" applyProtection="1">
      <alignment horizontal="center" vertical="center" shrinkToFit="1"/>
      <protection locked="0"/>
    </xf>
    <xf numFmtId="0" fontId="57" fillId="0" borderId="71" xfId="0" applyFont="1" applyBorder="1" applyAlignment="1" applyProtection="1">
      <alignment horizontal="center" vertical="center" shrinkToFit="1"/>
      <protection locked="0"/>
    </xf>
    <xf numFmtId="0" fontId="2" fillId="0" borderId="71" xfId="0" applyFont="1"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2" fillId="0" borderId="71" xfId="0" applyFont="1"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4" fillId="0" borderId="76" xfId="0" applyFont="1" applyBorder="1" applyAlignment="1" applyProtection="1">
      <alignment horizontal="center" vertical="center" shrinkToFit="1"/>
      <protection locked="0"/>
    </xf>
    <xf numFmtId="0" fontId="4" fillId="0" borderId="73" xfId="0" applyFont="1" applyBorder="1" applyAlignment="1" applyProtection="1">
      <alignment horizontal="center" vertical="center" shrinkToFit="1"/>
      <protection locked="0"/>
    </xf>
    <xf numFmtId="0" fontId="0" fillId="0" borderId="76"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76" xfId="0" applyFont="1"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xf numFmtId="0" fontId="0" fillId="0" borderId="73" xfId="0" applyBorder="1" applyAlignment="1" applyProtection="1">
      <alignment horizontal="center" vertical="center" shrinkToFit="1"/>
      <protection locked="0"/>
    </xf>
    <xf numFmtId="0" fontId="0" fillId="0" borderId="76" xfId="0" applyBorder="1" applyAlignment="1" applyProtection="1">
      <alignment horizontal="center" vertical="center" shrinkToFit="1"/>
      <protection locked="0"/>
    </xf>
    <xf numFmtId="0" fontId="2" fillId="6" borderId="29" xfId="0" applyFont="1" applyFill="1" applyBorder="1" applyAlignment="1" applyProtection="1">
      <alignment horizontal="center" vertical="center" textRotation="255"/>
      <protection hidden="1"/>
    </xf>
    <xf numFmtId="0" fontId="2" fillId="6" borderId="19" xfId="0" applyFont="1" applyFill="1" applyBorder="1" applyAlignment="1" applyProtection="1">
      <alignment horizontal="center" vertical="center" textRotation="255"/>
      <protection hidden="1"/>
    </xf>
    <xf numFmtId="0" fontId="2" fillId="6" borderId="34" xfId="0" applyFont="1" applyFill="1" applyBorder="1" applyAlignment="1" applyProtection="1">
      <alignment horizontal="center" vertical="center" textRotation="255"/>
      <protection hidden="1"/>
    </xf>
    <xf numFmtId="0" fontId="0" fillId="6" borderId="73" xfId="0" applyFill="1" applyBorder="1" applyAlignment="1" applyProtection="1">
      <alignment vertical="center"/>
      <protection hidden="1"/>
    </xf>
    <xf numFmtId="0" fontId="4" fillId="6" borderId="133" xfId="0" applyFont="1" applyFill="1" applyBorder="1" applyAlignment="1" applyProtection="1">
      <alignment horizontal="center" vertical="center"/>
      <protection hidden="1"/>
    </xf>
    <xf numFmtId="0" fontId="4" fillId="6" borderId="134" xfId="0" applyFont="1" applyFill="1" applyBorder="1" applyAlignment="1" applyProtection="1">
      <alignment horizontal="center" vertical="center"/>
      <protection hidden="1"/>
    </xf>
    <xf numFmtId="0" fontId="4" fillId="0" borderId="134" xfId="0" applyFont="1" applyBorder="1" applyAlignment="1" applyProtection="1">
      <alignment horizontal="center" vertical="center"/>
      <protection hidden="1"/>
    </xf>
    <xf numFmtId="0" fontId="4" fillId="0" borderId="135" xfId="0" applyFont="1" applyBorder="1" applyAlignment="1" applyProtection="1">
      <alignment horizontal="center" vertical="center"/>
      <protection hidden="1"/>
    </xf>
    <xf numFmtId="0" fontId="21" fillId="6" borderId="76" xfId="0" applyFont="1" applyFill="1" applyBorder="1" applyAlignment="1" applyProtection="1">
      <alignment horizontal="center" vertical="center" wrapText="1"/>
      <protection hidden="1"/>
    </xf>
    <xf numFmtId="0" fontId="2" fillId="0" borderId="71" xfId="0" applyFont="1" applyBorder="1" applyAlignment="1" applyProtection="1">
      <alignment vertical="center"/>
      <protection locked="0"/>
    </xf>
    <xf numFmtId="0" fontId="0" fillId="0" borderId="71" xfId="0" applyBorder="1" applyAlignment="1" applyProtection="1">
      <alignment vertical="center"/>
      <protection locked="0"/>
    </xf>
    <xf numFmtId="0" fontId="0" fillId="0" borderId="6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6" borderId="73" xfId="0" applyFill="1" applyBorder="1" applyAlignment="1" applyProtection="1">
      <alignment horizontal="center" vertical="center"/>
      <protection hidden="1"/>
    </xf>
    <xf numFmtId="0" fontId="2" fillId="6" borderId="76" xfId="0" applyFont="1" applyFill="1" applyBorder="1" applyAlignment="1" applyProtection="1">
      <alignment horizontal="center" vertical="center" textRotation="255"/>
      <protection hidden="1"/>
    </xf>
    <xf numFmtId="0" fontId="0" fillId="0" borderId="73" xfId="0" applyBorder="1" applyAlignment="1" applyProtection="1">
      <alignment horizontal="center" vertical="center" textRotation="255"/>
      <protection hidden="1"/>
    </xf>
    <xf numFmtId="0" fontId="4" fillId="6" borderId="55" xfId="0" applyFont="1" applyFill="1" applyBorder="1" applyAlignment="1" applyProtection="1">
      <alignment horizontal="center" vertical="center"/>
      <protection hidden="1"/>
    </xf>
    <xf numFmtId="0" fontId="0" fillId="6" borderId="55" xfId="0" applyFill="1" applyBorder="1" applyAlignment="1" applyProtection="1">
      <alignment vertical="center"/>
      <protection hidden="1"/>
    </xf>
    <xf numFmtId="0" fontId="0" fillId="6" borderId="69" xfId="0" applyFill="1" applyBorder="1" applyAlignment="1" applyProtection="1">
      <alignment vertical="center"/>
      <protection hidden="1"/>
    </xf>
    <xf numFmtId="0" fontId="0" fillId="0" borderId="92" xfId="0" applyBorder="1" applyAlignment="1" applyProtection="1">
      <alignmen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2" fillId="0" borderId="29" xfId="0" applyFont="1" applyBorder="1" applyAlignment="1" applyProtection="1">
      <alignment horizontal="center" vertical="center" textRotation="255"/>
      <protection locked="0"/>
    </xf>
    <xf numFmtId="0" fontId="0" fillId="0" borderId="30" xfId="0" applyBorder="1" applyAlignment="1" applyProtection="1">
      <alignment horizontal="center" vertical="center" textRotation="255"/>
      <protection locked="0"/>
    </xf>
    <xf numFmtId="0" fontId="2" fillId="0" borderId="34" xfId="0" applyFont="1" applyBorder="1" applyAlignment="1" applyProtection="1">
      <alignment horizontal="center" vertical="center" textRotation="255"/>
      <protection locked="0"/>
    </xf>
    <xf numFmtId="0" fontId="0" fillId="0" borderId="35" xfId="0" applyBorder="1" applyAlignment="1" applyProtection="1">
      <alignment horizontal="center" vertical="center" textRotation="255"/>
      <protection locked="0"/>
    </xf>
    <xf numFmtId="0" fontId="0" fillId="0" borderId="73" xfId="0" applyBorder="1" applyAlignment="1" applyProtection="1">
      <alignment horizontal="center" vertical="center"/>
      <protection hidden="1"/>
    </xf>
    <xf numFmtId="0" fontId="2" fillId="0" borderId="29" xfId="0" applyFont="1" applyBorder="1" applyAlignment="1" applyProtection="1">
      <alignment horizontal="center" vertical="center" textRotation="255"/>
      <protection hidden="1"/>
    </xf>
    <xf numFmtId="0" fontId="0" fillId="0" borderId="30" xfId="0" applyBorder="1" applyAlignment="1" applyProtection="1">
      <alignment horizontal="center" vertical="center"/>
      <protection hidden="1"/>
    </xf>
    <xf numFmtId="0" fontId="2" fillId="0" borderId="19" xfId="0" applyFont="1" applyBorder="1" applyAlignment="1" applyProtection="1">
      <alignment horizontal="center" vertical="center" textRotation="255"/>
      <protection hidden="1"/>
    </xf>
    <xf numFmtId="0" fontId="0" fillId="0" borderId="12" xfId="0"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2" fillId="0" borderId="29" xfId="0" applyFont="1" applyFill="1" applyBorder="1" applyAlignment="1" applyProtection="1">
      <alignment horizontal="center" vertical="center" textRotation="255"/>
      <protection locked="0"/>
    </xf>
    <xf numFmtId="0" fontId="2" fillId="0" borderId="19" xfId="0" applyFont="1" applyFill="1" applyBorder="1" applyAlignment="1" applyProtection="1">
      <alignment horizontal="center" vertical="center" textRotation="255"/>
      <protection locked="0"/>
    </xf>
    <xf numFmtId="0" fontId="0" fillId="0" borderId="12" xfId="0"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58" fillId="0" borderId="22" xfId="0" applyFont="1" applyBorder="1" applyAlignment="1" applyProtection="1">
      <alignment horizontal="center" vertical="center"/>
      <protection locked="0"/>
    </xf>
    <xf numFmtId="0" fontId="58" fillId="0" borderId="28" xfId="0" applyFont="1" applyBorder="1" applyAlignment="1" applyProtection="1">
      <alignment horizontal="center" vertical="center"/>
      <protection locked="0"/>
    </xf>
    <xf numFmtId="0" fontId="4" fillId="0" borderId="8" xfId="0" applyFont="1" applyBorder="1" applyAlignment="1" applyProtection="1">
      <alignment horizontal="left" vertical="center"/>
      <protection hidden="1"/>
    </xf>
    <xf numFmtId="0" fontId="0" fillId="0" borderId="9" xfId="0" applyBorder="1" applyAlignment="1" applyProtection="1">
      <alignment vertical="center"/>
      <protection hidden="1"/>
    </xf>
    <xf numFmtId="0" fontId="11" fillId="0" borderId="8" xfId="0" applyFont="1" applyBorder="1" applyAlignment="1" applyProtection="1">
      <alignment horizontal="center" vertical="center"/>
      <protection locked="0"/>
    </xf>
    <xf numFmtId="0" fontId="58" fillId="0" borderId="9" xfId="0" applyFont="1" applyBorder="1" applyAlignment="1" applyProtection="1">
      <alignment horizontal="center" vertical="center"/>
      <protection locked="0"/>
    </xf>
    <xf numFmtId="0" fontId="58" fillId="0" borderId="25" xfId="0" applyFont="1" applyBorder="1" applyAlignment="1" applyProtection="1">
      <alignment horizontal="center" vertical="center"/>
      <protection locked="0"/>
    </xf>
    <xf numFmtId="0" fontId="2" fillId="6" borderId="14" xfId="0" applyFont="1" applyFill="1" applyBorder="1" applyAlignment="1" applyProtection="1">
      <alignment vertical="center" textRotation="255" shrinkToFit="1"/>
      <protection hidden="1"/>
    </xf>
    <xf numFmtId="0" fontId="0" fillId="6" borderId="41" xfId="0" applyFill="1" applyBorder="1" applyAlignment="1" applyProtection="1">
      <alignment vertical="center" textRotation="255" shrinkToFit="1"/>
      <protection hidden="1"/>
    </xf>
    <xf numFmtId="0" fontId="0" fillId="6" borderId="70" xfId="0" applyFill="1" applyBorder="1" applyAlignment="1" applyProtection="1">
      <alignment vertical="center" textRotation="255" shrinkToFit="1"/>
      <protection hidden="1"/>
    </xf>
    <xf numFmtId="0" fontId="4" fillId="0" borderId="74" xfId="0" applyFont="1" applyBorder="1" applyAlignment="1" applyProtection="1">
      <alignment horizontal="left" vertical="center"/>
      <protection hidden="1"/>
    </xf>
    <xf numFmtId="0" fontId="0" fillId="0" borderId="23" xfId="0" applyBorder="1" applyAlignment="1" applyProtection="1">
      <alignment vertical="center"/>
      <protection hidden="1"/>
    </xf>
    <xf numFmtId="0" fontId="11" fillId="0" borderId="74" xfId="0" applyFont="1" applyBorder="1" applyAlignment="1" applyProtection="1">
      <alignment horizontal="center" vertical="center"/>
      <protection locked="0"/>
    </xf>
    <xf numFmtId="0" fontId="58" fillId="0" borderId="23"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4" fillId="0" borderId="23" xfId="0" applyFont="1"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4" fillId="0" borderId="21" xfId="0" applyFont="1" applyBorder="1" applyAlignment="1" applyProtection="1">
      <alignment horizontal="left" vertical="center"/>
      <protection hidden="1"/>
    </xf>
    <xf numFmtId="0" fontId="0" fillId="0" borderId="22" xfId="0" applyBorder="1" applyAlignment="1" applyProtection="1">
      <alignment vertical="center"/>
      <protection hidden="1"/>
    </xf>
    <xf numFmtId="0" fontId="4" fillId="0" borderId="22" xfId="0" applyFont="1" applyBorder="1" applyAlignment="1" applyProtection="1">
      <alignment horizontal="left" vertical="center"/>
      <protection hidden="1"/>
    </xf>
    <xf numFmtId="0" fontId="2" fillId="6" borderId="79" xfId="0" applyFont="1" applyFill="1" applyBorder="1" applyAlignment="1" applyProtection="1">
      <alignment vertical="center" textRotation="255"/>
      <protection hidden="1"/>
    </xf>
    <xf numFmtId="0" fontId="0" fillId="6" borderId="75" xfId="0" applyFill="1" applyBorder="1" applyAlignment="1" applyProtection="1">
      <alignment vertical="center" textRotation="255"/>
      <protection hidden="1"/>
    </xf>
    <xf numFmtId="176" fontId="29" fillId="0" borderId="93" xfId="0" applyNumberFormat="1" applyFont="1" applyFill="1" applyBorder="1" applyAlignment="1" applyProtection="1">
      <alignment horizontal="center" vertical="center"/>
      <protection hidden="1"/>
    </xf>
    <xf numFmtId="176" fontId="58" fillId="0" borderId="93" xfId="0" applyNumberFormat="1" applyFont="1" applyFill="1" applyBorder="1" applyAlignment="1" applyProtection="1">
      <alignment horizontal="center" vertical="center"/>
      <protection hidden="1"/>
    </xf>
    <xf numFmtId="176" fontId="58" fillId="0" borderId="75" xfId="0" applyNumberFormat="1" applyFont="1" applyFill="1" applyBorder="1" applyAlignment="1" applyProtection="1">
      <alignment horizontal="center" vertical="center"/>
      <protection hidden="1"/>
    </xf>
    <xf numFmtId="0" fontId="2" fillId="0" borderId="83" xfId="0" applyFont="1" applyFill="1" applyBorder="1" applyAlignment="1" applyProtection="1">
      <alignment horizontal="center" vertical="center"/>
      <protection hidden="1"/>
    </xf>
    <xf numFmtId="0" fontId="0" fillId="0" borderId="94" xfId="0" applyFill="1" applyBorder="1" applyAlignment="1" applyProtection="1">
      <alignment horizontal="center" vertical="center"/>
      <protection hidden="1"/>
    </xf>
    <xf numFmtId="0" fontId="2" fillId="0" borderId="38" xfId="0" applyFont="1" applyFill="1" applyBorder="1" applyAlignment="1" applyProtection="1">
      <alignment horizontal="center" vertical="center"/>
      <protection hidden="1"/>
    </xf>
    <xf numFmtId="0" fontId="0" fillId="0" borderId="39" xfId="0"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2" fillId="0" borderId="66"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92" xfId="0" applyFill="1" applyBorder="1" applyAlignment="1" applyProtection="1">
      <alignment horizontal="center" vertical="center"/>
      <protection hidden="1"/>
    </xf>
    <xf numFmtId="0" fontId="0" fillId="0" borderId="45" xfId="0" applyFill="1" applyBorder="1" applyAlignment="1" applyProtection="1">
      <alignment horizontal="center" vertical="center"/>
      <protection hidden="1"/>
    </xf>
    <xf numFmtId="0" fontId="0" fillId="0" borderId="35" xfId="0" applyFill="1" applyBorder="1" applyAlignment="1" applyProtection="1">
      <alignment horizontal="center" vertical="center"/>
      <protection hidden="1"/>
    </xf>
    <xf numFmtId="0" fontId="2" fillId="0" borderId="92" xfId="0" applyFont="1" applyFill="1" applyBorder="1" applyAlignment="1" applyProtection="1">
      <alignment horizontal="center" vertical="center"/>
      <protection hidden="1"/>
    </xf>
    <xf numFmtId="0" fontId="6" fillId="6" borderId="68" xfId="0" applyFont="1" applyFill="1" applyBorder="1" applyAlignment="1" applyProtection="1">
      <alignment horizontal="center" vertical="center" wrapText="1"/>
      <protection hidden="1"/>
    </xf>
    <xf numFmtId="0" fontId="6" fillId="6" borderId="57" xfId="0" applyFont="1" applyFill="1" applyBorder="1" applyAlignment="1" applyProtection="1">
      <alignment horizontal="center" vertical="center"/>
      <protection hidden="1"/>
    </xf>
    <xf numFmtId="0" fontId="13" fillId="6" borderId="57" xfId="0" applyFont="1" applyFill="1" applyBorder="1" applyAlignment="1" applyProtection="1">
      <alignment horizontal="center" vertical="center"/>
      <protection hidden="1"/>
    </xf>
    <xf numFmtId="0" fontId="22" fillId="6" borderId="57" xfId="0" applyFont="1" applyFill="1" applyBorder="1" applyAlignment="1" applyProtection="1">
      <alignment horizontal="center" vertical="center"/>
      <protection hidden="1"/>
    </xf>
    <xf numFmtId="0" fontId="0" fillId="6" borderId="56" xfId="0" applyFill="1" applyBorder="1" applyAlignment="1" applyProtection="1">
      <alignment horizontal="center" vertical="center"/>
      <protection hidden="1"/>
    </xf>
    <xf numFmtId="0" fontId="25" fillId="0" borderId="80" xfId="0" applyFont="1" applyBorder="1" applyAlignment="1" applyProtection="1">
      <alignment horizontal="center" vertical="center" wrapText="1"/>
      <protection hidden="1"/>
    </xf>
    <xf numFmtId="0" fontId="0" fillId="0" borderId="80" xfId="0"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0" fontId="0" fillId="0" borderId="84" xfId="0" applyBorder="1" applyAlignment="1" applyProtection="1">
      <alignment horizontal="center" vertical="center" wrapText="1"/>
      <protection hidden="1"/>
    </xf>
    <xf numFmtId="0" fontId="0" fillId="0" borderId="90" xfId="0" applyBorder="1" applyAlignment="1" applyProtection="1">
      <alignment horizontal="center" vertical="center" wrapText="1"/>
      <protection hidden="1"/>
    </xf>
    <xf numFmtId="0" fontId="0" fillId="0" borderId="112" xfId="0" applyBorder="1" applyAlignment="1" applyProtection="1">
      <alignment horizontal="center" vertical="center" wrapText="1"/>
      <protection hidden="1"/>
    </xf>
    <xf numFmtId="0" fontId="21" fillId="0" borderId="108" xfId="0" applyFont="1" applyBorder="1" applyAlignment="1" applyProtection="1">
      <alignment horizontal="center" vertical="center" wrapText="1"/>
      <protection hidden="1"/>
    </xf>
    <xf numFmtId="0" fontId="0" fillId="0" borderId="109" xfId="0" applyBorder="1" applyAlignment="1" applyProtection="1">
      <alignment horizontal="center" vertical="center" wrapText="1"/>
      <protection hidden="1"/>
    </xf>
    <xf numFmtId="0" fontId="25" fillId="0" borderId="78" xfId="0" applyFont="1" applyBorder="1" applyAlignment="1" applyProtection="1">
      <alignment horizontal="center" vertical="center" wrapText="1"/>
      <protection hidden="1"/>
    </xf>
    <xf numFmtId="0" fontId="2" fillId="6" borderId="19" xfId="0" applyFont="1" applyFill="1" applyBorder="1" applyAlignment="1" applyProtection="1">
      <alignment horizontal="center" vertical="center"/>
      <protection hidden="1"/>
    </xf>
    <xf numFmtId="0" fontId="2" fillId="6" borderId="12" xfId="0" applyFont="1" applyFill="1" applyBorder="1" applyAlignment="1" applyProtection="1">
      <alignment horizontal="center" vertical="center"/>
      <protection hidden="1"/>
    </xf>
    <xf numFmtId="0" fontId="2" fillId="6" borderId="34" xfId="0" applyFont="1" applyFill="1" applyBorder="1" applyAlignment="1" applyProtection="1">
      <alignment horizontal="left" vertical="center"/>
      <protection hidden="1"/>
    </xf>
    <xf numFmtId="0" fontId="2" fillId="6" borderId="35" xfId="0" applyFont="1" applyFill="1" applyBorder="1" applyAlignment="1" applyProtection="1">
      <alignment horizontal="left" vertical="center"/>
      <protection hidden="1"/>
    </xf>
    <xf numFmtId="0" fontId="2" fillId="6" borderId="56" xfId="0" applyFont="1" applyFill="1" applyBorder="1" applyAlignment="1" applyProtection="1">
      <alignment horizontal="center" vertical="center"/>
      <protection hidden="1"/>
    </xf>
    <xf numFmtId="0" fontId="2" fillId="6" borderId="69" xfId="0" applyFont="1" applyFill="1" applyBorder="1" applyAlignment="1" applyProtection="1">
      <alignment horizontal="center" vertical="center"/>
      <protection hidden="1"/>
    </xf>
    <xf numFmtId="0" fontId="2" fillId="6" borderId="68" xfId="0" applyFont="1" applyFill="1" applyBorder="1" applyAlignment="1" applyProtection="1">
      <alignment horizontal="center" vertical="center"/>
      <protection hidden="1"/>
    </xf>
    <xf numFmtId="0" fontId="2" fillId="6" borderId="55" xfId="0" applyFont="1" applyFill="1" applyBorder="1" applyAlignment="1" applyProtection="1">
      <alignment horizontal="center" vertical="center"/>
      <protection hidden="1"/>
    </xf>
    <xf numFmtId="0" fontId="2" fillId="6" borderId="54" xfId="0" applyFont="1" applyFill="1" applyBorder="1" applyAlignment="1" applyProtection="1">
      <alignment horizontal="center" vertical="center"/>
      <protection hidden="1"/>
    </xf>
    <xf numFmtId="0" fontId="25" fillId="0" borderId="108" xfId="0" applyFont="1" applyBorder="1" applyAlignment="1" applyProtection="1">
      <alignment horizontal="center" vertical="center" wrapText="1"/>
      <protection hidden="1"/>
    </xf>
    <xf numFmtId="0" fontId="25" fillId="0" borderId="109" xfId="0" applyFont="1" applyBorder="1" applyAlignment="1" applyProtection="1">
      <alignment horizontal="center" vertical="center" wrapText="1"/>
      <protection hidden="1"/>
    </xf>
    <xf numFmtId="0" fontId="0" fillId="0" borderId="89" xfId="0" applyBorder="1" applyAlignment="1" applyProtection="1">
      <alignment horizontal="center" vertical="center" wrapText="1"/>
      <protection hidden="1"/>
    </xf>
    <xf numFmtId="0" fontId="0" fillId="0" borderId="91" xfId="0" applyBorder="1" applyAlignment="1" applyProtection="1">
      <alignment horizontal="center" vertical="center" wrapText="1"/>
      <protection hidden="1"/>
    </xf>
    <xf numFmtId="0" fontId="21" fillId="0" borderId="109" xfId="0" applyFont="1" applyBorder="1" applyAlignment="1" applyProtection="1">
      <alignment horizontal="center" vertical="center" wrapText="1"/>
      <protection hidden="1"/>
    </xf>
    <xf numFmtId="0" fontId="2" fillId="6" borderId="68" xfId="0" applyFont="1" applyFill="1" applyBorder="1" applyAlignment="1" applyProtection="1">
      <alignment horizontal="center" vertical="center" wrapText="1"/>
      <protection hidden="1"/>
    </xf>
    <xf numFmtId="0" fontId="2" fillId="6" borderId="77" xfId="0" applyFont="1" applyFill="1" applyBorder="1" applyAlignment="1" applyProtection="1">
      <alignment vertical="center"/>
      <protection hidden="1"/>
    </xf>
    <xf numFmtId="0" fontId="0" fillId="6" borderId="94" xfId="0" applyFill="1" applyBorder="1" applyAlignment="1" applyProtection="1">
      <alignment vertical="center"/>
      <protection hidden="1"/>
    </xf>
    <xf numFmtId="0" fontId="10" fillId="6" borderId="64" xfId="0" applyFont="1" applyFill="1" applyBorder="1" applyAlignment="1" applyProtection="1">
      <alignment horizontal="center" vertical="center"/>
      <protection hidden="1"/>
    </xf>
    <xf numFmtId="0" fontId="74" fillId="6" borderId="65" xfId="0" applyFont="1" applyFill="1" applyBorder="1" applyAlignment="1" applyProtection="1">
      <alignment horizontal="center" vertical="center"/>
      <protection hidden="1"/>
    </xf>
    <xf numFmtId="0" fontId="10" fillId="0" borderId="76" xfId="0" applyFont="1" applyBorder="1" applyAlignment="1" applyProtection="1">
      <alignment horizontal="center" vertical="center"/>
      <protection hidden="1"/>
    </xf>
    <xf numFmtId="0" fontId="74" fillId="0" borderId="65" xfId="0" applyFont="1" applyBorder="1" applyAlignment="1" applyProtection="1">
      <alignment vertical="center"/>
      <protection hidden="1"/>
    </xf>
    <xf numFmtId="0" fontId="74" fillId="0" borderId="158" xfId="0" applyFont="1" applyBorder="1" applyAlignment="1" applyProtection="1">
      <alignment vertical="center"/>
      <protection hidden="1"/>
    </xf>
    <xf numFmtId="0" fontId="10" fillId="6" borderId="159" xfId="0" applyFont="1" applyFill="1" applyBorder="1" applyAlignment="1" applyProtection="1">
      <alignment horizontal="center" vertical="center"/>
      <protection hidden="1"/>
    </xf>
    <xf numFmtId="0" fontId="74" fillId="0" borderId="48"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38" fillId="0" borderId="0" xfId="2" applyFont="1" applyAlignment="1" applyProtection="1">
      <alignment horizontal="center" vertical="center"/>
      <protection hidden="1"/>
    </xf>
    <xf numFmtId="0" fontId="73" fillId="0" borderId="0" xfId="0" applyFont="1" applyAlignment="1" applyProtection="1">
      <alignment horizontal="center" vertical="center"/>
      <protection hidden="1"/>
    </xf>
    <xf numFmtId="0" fontId="6" fillId="6" borderId="79" xfId="0" applyFont="1" applyFill="1" applyBorder="1" applyAlignment="1" applyProtection="1">
      <alignment horizontal="center" vertical="center"/>
      <protection hidden="1"/>
    </xf>
    <xf numFmtId="0" fontId="28" fillId="6" borderId="93" xfId="0" applyFont="1" applyFill="1" applyBorder="1" applyAlignment="1" applyProtection="1">
      <alignment horizontal="center" vertical="center"/>
      <protection hidden="1"/>
    </xf>
    <xf numFmtId="0" fontId="6" fillId="6" borderId="93" xfId="0" applyFont="1" applyFill="1" applyBorder="1" applyAlignment="1" applyProtection="1">
      <alignment horizontal="center" vertical="center"/>
      <protection hidden="1"/>
    </xf>
    <xf numFmtId="0" fontId="22" fillId="6" borderId="93" xfId="0" applyFont="1" applyFill="1" applyBorder="1" applyAlignment="1" applyProtection="1">
      <alignment horizontal="center" vertical="center"/>
      <protection hidden="1"/>
    </xf>
    <xf numFmtId="0" fontId="0" fillId="6" borderId="75" xfId="0" applyFill="1" applyBorder="1" applyAlignment="1" applyProtection="1">
      <alignment horizontal="center" vertical="center"/>
      <protection hidden="1"/>
    </xf>
    <xf numFmtId="0" fontId="6" fillId="6" borderId="40" xfId="0" applyFont="1" applyFill="1" applyBorder="1" applyAlignment="1" applyProtection="1">
      <alignment horizontal="center" vertical="center"/>
      <protection hidden="1"/>
    </xf>
    <xf numFmtId="0" fontId="28" fillId="6" borderId="44" xfId="0" applyFont="1" applyFill="1" applyBorder="1" applyAlignment="1" applyProtection="1">
      <alignment horizontal="center" vertical="center"/>
      <protection hidden="1"/>
    </xf>
    <xf numFmtId="0" fontId="6" fillId="6" borderId="44" xfId="0" applyFont="1" applyFill="1" applyBorder="1" applyAlignment="1" applyProtection="1">
      <alignment horizontal="center" vertical="center"/>
      <protection hidden="1"/>
    </xf>
    <xf numFmtId="0" fontId="22" fillId="6" borderId="44" xfId="0" applyFont="1" applyFill="1" applyBorder="1" applyAlignment="1" applyProtection="1">
      <alignment horizontal="center" vertical="center"/>
      <protection hidden="1"/>
    </xf>
    <xf numFmtId="0" fontId="0" fillId="6" borderId="46" xfId="0" applyFill="1" applyBorder="1" applyAlignment="1" applyProtection="1">
      <alignment horizontal="center" vertical="center"/>
      <protection hidden="1"/>
    </xf>
    <xf numFmtId="0" fontId="6" fillId="6" borderId="47" xfId="0" applyFont="1" applyFill="1" applyBorder="1" applyAlignment="1" applyProtection="1">
      <alignment horizontal="center" vertical="center"/>
      <protection hidden="1"/>
    </xf>
    <xf numFmtId="0" fontId="6" fillId="6" borderId="72" xfId="0" applyFont="1" applyFill="1" applyBorder="1" applyAlignment="1" applyProtection="1">
      <alignment horizontal="center" vertical="center"/>
      <protection hidden="1"/>
    </xf>
    <xf numFmtId="0" fontId="6" fillId="6" borderId="64" xfId="0" applyFont="1" applyFill="1" applyBorder="1" applyAlignment="1" applyProtection="1">
      <alignment horizontal="center" vertical="center"/>
      <protection hidden="1"/>
    </xf>
    <xf numFmtId="0" fontId="6" fillId="6" borderId="76" xfId="0" applyFont="1" applyFill="1" applyBorder="1" applyAlignment="1" applyProtection="1">
      <alignment horizontal="center" vertical="center"/>
      <protection hidden="1"/>
    </xf>
    <xf numFmtId="0" fontId="6" fillId="6" borderId="38" xfId="0" applyFont="1" applyFill="1" applyBorder="1" applyAlignment="1" applyProtection="1">
      <alignment horizontal="center" vertical="center"/>
      <protection hidden="1"/>
    </xf>
    <xf numFmtId="0" fontId="0" fillId="6" borderId="40" xfId="0" applyFill="1" applyBorder="1" applyAlignment="1" applyProtection="1">
      <alignment horizontal="center" vertical="center"/>
      <protection hidden="1"/>
    </xf>
    <xf numFmtId="0" fontId="0" fillId="0" borderId="110" xfId="0" applyBorder="1" applyAlignment="1" applyProtection="1">
      <alignment horizontal="center" vertical="center" wrapText="1"/>
      <protection hidden="1"/>
    </xf>
    <xf numFmtId="0" fontId="25" fillId="0" borderId="81" xfId="0" applyFont="1"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2" xfId="0" applyBorder="1" applyAlignment="1" applyProtection="1">
      <alignment horizontal="center" vertical="center" wrapText="1"/>
      <protection hidden="1"/>
    </xf>
    <xf numFmtId="0" fontId="25" fillId="0" borderId="3" xfId="2" applyFont="1" applyBorder="1" applyAlignment="1" applyProtection="1">
      <alignment horizontal="center" vertical="center"/>
      <protection hidden="1"/>
    </xf>
    <xf numFmtId="0" fontId="25" fillId="0" borderId="2" xfId="2" applyFont="1" applyBorder="1" applyAlignment="1" applyProtection="1">
      <alignment horizontal="center" vertical="center"/>
      <protection hidden="1"/>
    </xf>
    <xf numFmtId="0" fontId="25" fillId="0" borderId="4" xfId="2" applyFont="1" applyBorder="1" applyAlignment="1" applyProtection="1">
      <alignment horizontal="center" vertical="center"/>
      <protection hidden="1"/>
    </xf>
    <xf numFmtId="0" fontId="25" fillId="0" borderId="66" xfId="2" applyFont="1" applyBorder="1" applyAlignment="1" applyProtection="1">
      <alignment horizontal="center" vertical="center"/>
      <protection hidden="1"/>
    </xf>
    <xf numFmtId="0" fontId="25" fillId="0" borderId="0" xfId="2" applyFont="1" applyAlignment="1" applyProtection="1">
      <alignment horizontal="center" vertical="center"/>
      <protection hidden="1"/>
    </xf>
    <xf numFmtId="0" fontId="25" fillId="0" borderId="12" xfId="2" applyFont="1" applyBorder="1" applyAlignment="1" applyProtection="1">
      <alignment horizontal="center" vertical="center"/>
      <protection hidden="1"/>
    </xf>
    <xf numFmtId="0" fontId="25" fillId="0" borderId="138" xfId="2" applyFont="1" applyBorder="1" applyAlignment="1" applyProtection="1">
      <alignment horizontal="center" vertical="center"/>
      <protection hidden="1"/>
    </xf>
    <xf numFmtId="0" fontId="25" fillId="0" borderId="139" xfId="2" applyFont="1" applyBorder="1" applyAlignment="1" applyProtection="1">
      <alignment horizontal="center" vertical="center"/>
      <protection hidden="1"/>
    </xf>
    <xf numFmtId="0" fontId="25" fillId="0" borderId="140" xfId="2" applyFont="1" applyBorder="1" applyAlignment="1" applyProtection="1">
      <alignment horizontal="center" vertical="center"/>
      <protection hidden="1"/>
    </xf>
    <xf numFmtId="180" fontId="25" fillId="0" borderId="3" xfId="2" applyNumberFormat="1" applyFont="1" applyBorder="1" applyAlignment="1" applyProtection="1">
      <alignment horizontal="center" vertical="center" shrinkToFit="1"/>
      <protection hidden="1"/>
    </xf>
    <xf numFmtId="180" fontId="25" fillId="0" borderId="2" xfId="2" applyNumberFormat="1" applyFont="1" applyBorder="1" applyAlignment="1" applyProtection="1">
      <alignment horizontal="center" vertical="center" shrinkToFit="1"/>
      <protection hidden="1"/>
    </xf>
    <xf numFmtId="180" fontId="25" fillId="0" borderId="4" xfId="2" applyNumberFormat="1" applyFont="1" applyBorder="1" applyAlignment="1" applyProtection="1">
      <alignment horizontal="center" vertical="center" shrinkToFit="1"/>
      <protection hidden="1"/>
    </xf>
    <xf numFmtId="180" fontId="25" fillId="0" borderId="66" xfId="2" applyNumberFormat="1" applyFont="1" applyBorder="1" applyAlignment="1" applyProtection="1">
      <alignment horizontal="center" vertical="center" shrinkToFit="1"/>
      <protection hidden="1"/>
    </xf>
    <xf numFmtId="180" fontId="25" fillId="0" borderId="0" xfId="2" applyNumberFormat="1" applyFont="1" applyAlignment="1" applyProtection="1">
      <alignment horizontal="center" vertical="center" shrinkToFit="1"/>
      <protection hidden="1"/>
    </xf>
    <xf numFmtId="180" fontId="25" fillId="0" borderId="12" xfId="2" applyNumberFormat="1" applyFont="1" applyBorder="1" applyAlignment="1" applyProtection="1">
      <alignment horizontal="center" vertical="center" shrinkToFit="1"/>
      <protection hidden="1"/>
    </xf>
    <xf numFmtId="180" fontId="25" fillId="0" borderId="5" xfId="2" applyNumberFormat="1" applyFont="1" applyBorder="1" applyAlignment="1" applyProtection="1">
      <alignment horizontal="center" vertical="center" shrinkToFit="1"/>
      <protection hidden="1"/>
    </xf>
    <xf numFmtId="180" fontId="25" fillId="0" borderId="7" xfId="2" applyNumberFormat="1" applyFont="1" applyBorder="1" applyAlignment="1" applyProtection="1">
      <alignment horizontal="center" vertical="center" shrinkToFit="1"/>
      <protection hidden="1"/>
    </xf>
    <xf numFmtId="180" fontId="25" fillId="0" borderId="6" xfId="2" applyNumberFormat="1" applyFont="1" applyBorder="1" applyAlignment="1" applyProtection="1">
      <alignment horizontal="center" vertical="center" shrinkToFit="1"/>
      <protection hidden="1"/>
    </xf>
    <xf numFmtId="0" fontId="25" fillId="0" borderId="3" xfId="2" applyFont="1" applyBorder="1" applyAlignment="1" applyProtection="1">
      <alignment horizontal="center" vertical="center" wrapText="1"/>
      <protection hidden="1"/>
    </xf>
    <xf numFmtId="0" fontId="25" fillId="0" borderId="66"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protection hidden="1"/>
    </xf>
    <xf numFmtId="0" fontId="25" fillId="0" borderId="7" xfId="2" applyFont="1" applyBorder="1" applyAlignment="1" applyProtection="1">
      <alignment horizontal="center" vertical="center"/>
      <protection hidden="1"/>
    </xf>
    <xf numFmtId="0" fontId="25" fillId="0" borderId="6" xfId="2" applyFont="1" applyBorder="1" applyAlignment="1" applyProtection="1">
      <alignment horizontal="center" vertical="center"/>
      <protection hidden="1"/>
    </xf>
    <xf numFmtId="181" fontId="39" fillId="0" borderId="3" xfId="2" applyNumberFormat="1" applyFont="1" applyBorder="1" applyAlignment="1" applyProtection="1">
      <alignment horizontal="center" vertical="center" shrinkToFit="1"/>
      <protection hidden="1"/>
    </xf>
    <xf numFmtId="181" fontId="39" fillId="0" borderId="2" xfId="2" applyNumberFormat="1" applyFont="1" applyBorder="1" applyAlignment="1" applyProtection="1">
      <alignment horizontal="center" vertical="center" shrinkToFit="1"/>
      <protection hidden="1"/>
    </xf>
    <xf numFmtId="181" fontId="39" fillId="0" borderId="4" xfId="2" applyNumberFormat="1" applyFont="1" applyBorder="1" applyAlignment="1" applyProtection="1">
      <alignment horizontal="center" vertical="center" shrinkToFit="1"/>
      <protection hidden="1"/>
    </xf>
    <xf numFmtId="181" fontId="39" fillId="0" borderId="66" xfId="2" applyNumberFormat="1" applyFont="1" applyBorder="1" applyAlignment="1" applyProtection="1">
      <alignment horizontal="center" vertical="center" shrinkToFit="1"/>
      <protection hidden="1"/>
    </xf>
    <xf numFmtId="181" fontId="39" fillId="0" borderId="0" xfId="2" applyNumberFormat="1" applyFont="1" applyAlignment="1" applyProtection="1">
      <alignment horizontal="center" vertical="center" shrinkToFit="1"/>
      <protection hidden="1"/>
    </xf>
    <xf numFmtId="181" fontId="39" fillId="0" borderId="12" xfId="2" applyNumberFormat="1" applyFont="1" applyBorder="1" applyAlignment="1" applyProtection="1">
      <alignment horizontal="center" vertical="center" shrinkToFit="1"/>
      <protection hidden="1"/>
    </xf>
    <xf numFmtId="181" fontId="39" fillId="0" borderId="5" xfId="2" applyNumberFormat="1" applyFont="1" applyBorder="1" applyAlignment="1" applyProtection="1">
      <alignment horizontal="center" vertical="center" shrinkToFit="1"/>
      <protection hidden="1"/>
    </xf>
    <xf numFmtId="181" fontId="39" fillId="0" borderId="7" xfId="2" applyNumberFormat="1" applyFont="1" applyBorder="1" applyAlignment="1" applyProtection="1">
      <alignment horizontal="center" vertical="center" shrinkToFit="1"/>
      <protection hidden="1"/>
    </xf>
    <xf numFmtId="181" fontId="39" fillId="0" borderId="6" xfId="2" applyNumberFormat="1" applyFont="1" applyBorder="1" applyAlignment="1" applyProtection="1">
      <alignment horizontal="center" vertical="center" shrinkToFit="1"/>
      <protection hidden="1"/>
    </xf>
    <xf numFmtId="0" fontId="25" fillId="8" borderId="66" xfId="2" applyFont="1" applyFill="1" applyBorder="1" applyAlignment="1" applyProtection="1">
      <alignment horizontal="center" vertical="center" shrinkToFit="1"/>
      <protection hidden="1"/>
    </xf>
    <xf numFmtId="0" fontId="25" fillId="8" borderId="0" xfId="2" applyFont="1" applyFill="1" applyAlignment="1" applyProtection="1">
      <alignment horizontal="center" vertical="center" shrinkToFit="1"/>
      <protection hidden="1"/>
    </xf>
    <xf numFmtId="0" fontId="25" fillId="8" borderId="5" xfId="2" applyFont="1" applyFill="1" applyBorder="1" applyAlignment="1" applyProtection="1">
      <alignment horizontal="center" vertical="center" shrinkToFit="1"/>
      <protection hidden="1"/>
    </xf>
    <xf numFmtId="0" fontId="25" fillId="8" borderId="7" xfId="2" applyFont="1" applyFill="1" applyBorder="1" applyAlignment="1" applyProtection="1">
      <alignment horizontal="center" vertical="center" shrinkToFit="1"/>
      <protection hidden="1"/>
    </xf>
    <xf numFmtId="0" fontId="7" fillId="8" borderId="66" xfId="2" applyFont="1" applyFill="1" applyBorder="1" applyAlignment="1" applyProtection="1">
      <alignment horizontal="center" vertical="center" shrinkToFit="1"/>
      <protection hidden="1"/>
    </xf>
    <xf numFmtId="0" fontId="7" fillId="8" borderId="0" xfId="2" applyFont="1" applyFill="1" applyAlignment="1" applyProtection="1">
      <alignment horizontal="center" vertical="center" shrinkToFit="1"/>
      <protection hidden="1"/>
    </xf>
    <xf numFmtId="0" fontId="7" fillId="8" borderId="12" xfId="2" applyFont="1" applyFill="1" applyBorder="1" applyAlignment="1" applyProtection="1">
      <alignment horizontal="center" vertical="center" shrinkToFit="1"/>
      <protection hidden="1"/>
    </xf>
    <xf numFmtId="0" fontId="7" fillId="8" borderId="5" xfId="2" applyFont="1" applyFill="1" applyBorder="1" applyAlignment="1" applyProtection="1">
      <alignment horizontal="center" vertical="center" shrinkToFit="1"/>
      <protection hidden="1"/>
    </xf>
    <xf numFmtId="0" fontId="7" fillId="8" borderId="7" xfId="2" applyFont="1" applyFill="1" applyBorder="1" applyAlignment="1" applyProtection="1">
      <alignment horizontal="center" vertical="center" shrinkToFit="1"/>
      <protection hidden="1"/>
    </xf>
    <xf numFmtId="0" fontId="7" fillId="8" borderId="6" xfId="2" applyFont="1" applyFill="1" applyBorder="1" applyAlignment="1" applyProtection="1">
      <alignment horizontal="center" vertical="center" shrinkToFit="1"/>
      <protection hidden="1"/>
    </xf>
    <xf numFmtId="0" fontId="25" fillId="6" borderId="141" xfId="2" applyFont="1" applyFill="1" applyBorder="1" applyAlignment="1" applyProtection="1">
      <alignment horizontal="center" vertical="center" shrinkToFit="1"/>
      <protection hidden="1"/>
    </xf>
    <xf numFmtId="0" fontId="25" fillId="6" borderId="142" xfId="2" applyFont="1" applyFill="1" applyBorder="1" applyAlignment="1" applyProtection="1">
      <alignment horizontal="center" vertical="center" shrinkToFit="1"/>
      <protection hidden="1"/>
    </xf>
    <xf numFmtId="0" fontId="25" fillId="6" borderId="143" xfId="2" applyFont="1" applyFill="1" applyBorder="1" applyAlignment="1" applyProtection="1">
      <alignment horizontal="center" vertical="center" shrinkToFit="1"/>
      <protection hidden="1"/>
    </xf>
    <xf numFmtId="0" fontId="25" fillId="6" borderId="5" xfId="2" applyFont="1" applyFill="1" applyBorder="1" applyAlignment="1" applyProtection="1">
      <alignment horizontal="center" vertical="center" shrinkToFit="1"/>
      <protection hidden="1"/>
    </xf>
    <xf numFmtId="0" fontId="25" fillId="6" borderId="7" xfId="2" applyFont="1" applyFill="1" applyBorder="1" applyAlignment="1" applyProtection="1">
      <alignment horizontal="center" vertical="center" shrinkToFit="1"/>
      <protection hidden="1"/>
    </xf>
    <xf numFmtId="0" fontId="25" fillId="6" borderId="6" xfId="2" applyFont="1" applyFill="1" applyBorder="1" applyAlignment="1" applyProtection="1">
      <alignment horizontal="center" vertical="center" shrinkToFit="1"/>
      <protection hidden="1"/>
    </xf>
    <xf numFmtId="0" fontId="25" fillId="0" borderId="3" xfId="2" applyFont="1" applyBorder="1" applyAlignment="1" applyProtection="1">
      <alignment horizontal="center" vertical="center" shrinkToFit="1"/>
      <protection hidden="1"/>
    </xf>
    <xf numFmtId="0" fontId="25" fillId="0" borderId="2" xfId="2" applyFont="1" applyBorder="1" applyAlignment="1" applyProtection="1">
      <alignment horizontal="center" vertical="center" shrinkToFit="1"/>
      <protection hidden="1"/>
    </xf>
    <xf numFmtId="0" fontId="25" fillId="0" borderId="4" xfId="2" applyFont="1" applyBorder="1" applyAlignment="1" applyProtection="1">
      <alignment horizontal="center" vertical="center" shrinkToFit="1"/>
      <protection hidden="1"/>
    </xf>
    <xf numFmtId="0" fontId="25" fillId="0" borderId="138" xfId="2" applyFont="1" applyBorder="1" applyAlignment="1" applyProtection="1">
      <alignment horizontal="center" vertical="center" shrinkToFit="1"/>
      <protection hidden="1"/>
    </xf>
    <xf numFmtId="0" fontId="25" fillId="0" borderId="139" xfId="2" applyFont="1" applyBorder="1" applyAlignment="1" applyProtection="1">
      <alignment horizontal="center" vertical="center" shrinkToFit="1"/>
      <protection hidden="1"/>
    </xf>
    <xf numFmtId="0" fontId="25" fillId="0" borderId="140" xfId="2" applyFont="1" applyBorder="1" applyAlignment="1" applyProtection="1">
      <alignment horizontal="center" vertical="center" shrinkToFit="1"/>
      <protection hidden="1"/>
    </xf>
    <xf numFmtId="180" fontId="25" fillId="0" borderId="66" xfId="2" applyNumberFormat="1" applyFont="1" applyBorder="1" applyAlignment="1" applyProtection="1">
      <alignment horizontal="right" vertical="center" shrinkToFit="1"/>
      <protection hidden="1"/>
    </xf>
    <xf numFmtId="180" fontId="25" fillId="0" borderId="0" xfId="2" applyNumberFormat="1" applyFont="1" applyBorder="1" applyAlignment="1" applyProtection="1">
      <alignment horizontal="right" vertical="center" shrinkToFit="1"/>
      <protection hidden="1"/>
    </xf>
    <xf numFmtId="180" fontId="25" fillId="0" borderId="12" xfId="2" applyNumberFormat="1" applyFont="1" applyBorder="1" applyAlignment="1" applyProtection="1">
      <alignment horizontal="right" vertical="center" shrinkToFit="1"/>
      <protection hidden="1"/>
    </xf>
    <xf numFmtId="180" fontId="25" fillId="0" borderId="3" xfId="2" applyNumberFormat="1" applyFont="1" applyBorder="1" applyAlignment="1" applyProtection="1">
      <alignment horizontal="right" vertical="center" shrinkToFit="1"/>
      <protection locked="0"/>
    </xf>
    <xf numFmtId="0" fontId="25" fillId="0" borderId="2" xfId="2" applyFont="1" applyBorder="1" applyAlignment="1" applyProtection="1">
      <alignment horizontal="right" vertical="center" shrinkToFit="1"/>
      <protection locked="0"/>
    </xf>
    <xf numFmtId="0" fontId="25" fillId="0" borderId="4" xfId="2" applyFont="1" applyBorder="1" applyAlignment="1" applyProtection="1">
      <alignment horizontal="right" vertical="center" shrinkToFit="1"/>
      <protection locked="0"/>
    </xf>
    <xf numFmtId="0" fontId="25" fillId="0" borderId="138" xfId="2" applyFont="1" applyBorder="1" applyAlignment="1" applyProtection="1">
      <alignment horizontal="right" vertical="center" shrinkToFit="1"/>
      <protection locked="0"/>
    </xf>
    <xf numFmtId="0" fontId="25" fillId="0" borderId="139" xfId="2" applyFont="1" applyBorder="1" applyAlignment="1" applyProtection="1">
      <alignment horizontal="right" vertical="center" shrinkToFit="1"/>
      <protection locked="0"/>
    </xf>
    <xf numFmtId="0" fontId="25" fillId="0" borderId="140" xfId="2" applyFont="1" applyBorder="1" applyAlignment="1" applyProtection="1">
      <alignment horizontal="right" vertical="center" shrinkToFit="1"/>
      <protection locked="0"/>
    </xf>
    <xf numFmtId="180" fontId="25" fillId="6" borderId="141" xfId="2" applyNumberFormat="1" applyFont="1" applyFill="1" applyBorder="1" applyAlignment="1" applyProtection="1">
      <alignment horizontal="center" vertical="center" shrinkToFit="1"/>
      <protection hidden="1"/>
    </xf>
    <xf numFmtId="180" fontId="25" fillId="6" borderId="142" xfId="2" applyNumberFormat="1" applyFont="1" applyFill="1" applyBorder="1" applyAlignment="1" applyProtection="1">
      <alignment horizontal="center" vertical="center" shrinkToFit="1"/>
      <protection hidden="1"/>
    </xf>
    <xf numFmtId="180" fontId="25" fillId="6" borderId="5" xfId="2" applyNumberFormat="1" applyFont="1" applyFill="1" applyBorder="1" applyAlignment="1" applyProtection="1">
      <alignment horizontal="center" vertical="center" shrinkToFit="1"/>
      <protection hidden="1"/>
    </xf>
    <xf numFmtId="180" fontId="25" fillId="6" borderId="7" xfId="2" applyNumberFormat="1" applyFont="1" applyFill="1" applyBorder="1" applyAlignment="1" applyProtection="1">
      <alignment horizontal="center" vertical="center" shrinkToFit="1"/>
      <protection hidden="1"/>
    </xf>
    <xf numFmtId="180" fontId="25" fillId="6" borderId="143" xfId="2" applyNumberFormat="1" applyFont="1" applyFill="1" applyBorder="1" applyAlignment="1" applyProtection="1">
      <alignment horizontal="center" vertical="center" shrinkToFit="1"/>
      <protection hidden="1"/>
    </xf>
    <xf numFmtId="180" fontId="25" fillId="6" borderId="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horizontal="right" vertical="center" shrinkToFit="1"/>
      <protection hidden="1"/>
    </xf>
    <xf numFmtId="0" fontId="25" fillId="0" borderId="2" xfId="2" applyFont="1" applyBorder="1" applyAlignment="1" applyProtection="1">
      <alignment horizontal="right" vertical="center" shrinkToFit="1"/>
      <protection hidden="1"/>
    </xf>
    <xf numFmtId="0" fontId="25" fillId="0" borderId="138" xfId="2" applyFont="1" applyBorder="1" applyAlignment="1" applyProtection="1">
      <alignment horizontal="right" vertical="center" shrinkToFit="1"/>
      <protection hidden="1"/>
    </xf>
    <xf numFmtId="0" fontId="25" fillId="0" borderId="139" xfId="2" applyFont="1" applyBorder="1" applyAlignment="1" applyProtection="1">
      <alignment horizontal="right" vertical="center" shrinkToFit="1"/>
      <protection hidden="1"/>
    </xf>
    <xf numFmtId="0" fontId="25" fillId="0" borderId="0" xfId="2" applyFont="1" applyBorder="1" applyAlignment="1" applyProtection="1">
      <alignment horizontal="right" vertical="center" shrinkToFit="1"/>
      <protection hidden="1"/>
    </xf>
    <xf numFmtId="0" fontId="25" fillId="0" borderId="2" xfId="2" applyFont="1" applyBorder="1" applyAlignment="1" applyProtection="1">
      <alignment vertical="center" shrinkToFit="1"/>
      <protection hidden="1"/>
    </xf>
    <xf numFmtId="0" fontId="25" fillId="0" borderId="139" xfId="2" applyFont="1" applyBorder="1" applyAlignment="1" applyProtection="1">
      <alignment vertical="center" shrinkToFit="1"/>
      <protection hidden="1"/>
    </xf>
    <xf numFmtId="0" fontId="25" fillId="0" borderId="4" xfId="2" applyFont="1" applyBorder="1" applyAlignment="1" applyProtection="1">
      <alignment horizontal="right" vertical="center" shrinkToFit="1"/>
      <protection hidden="1"/>
    </xf>
    <xf numFmtId="0" fontId="25" fillId="0" borderId="12" xfId="2" applyFont="1" applyBorder="1" applyAlignment="1" applyProtection="1">
      <alignment horizontal="right" vertical="center" shrinkToFit="1"/>
      <protection hidden="1"/>
    </xf>
    <xf numFmtId="180" fontId="25" fillId="0" borderId="2" xfId="2" applyNumberFormat="1" applyFont="1" applyBorder="1" applyAlignment="1" applyProtection="1">
      <alignment horizontal="right" vertical="center" shrinkToFit="1"/>
      <protection locked="0"/>
    </xf>
    <xf numFmtId="180" fontId="25" fillId="0" borderId="4" xfId="2" applyNumberFormat="1" applyFont="1" applyBorder="1" applyAlignment="1" applyProtection="1">
      <alignment horizontal="right" vertical="center" shrinkToFit="1"/>
      <protection locked="0"/>
    </xf>
    <xf numFmtId="180" fontId="25" fillId="0" borderId="138" xfId="2" applyNumberFormat="1" applyFont="1" applyBorder="1" applyAlignment="1" applyProtection="1">
      <alignment horizontal="right" vertical="center" shrinkToFit="1"/>
      <protection locked="0"/>
    </xf>
    <xf numFmtId="180" fontId="25" fillId="0" borderId="139" xfId="2" applyNumberFormat="1" applyFont="1" applyBorder="1" applyAlignment="1" applyProtection="1">
      <alignment horizontal="right" vertical="center" shrinkToFit="1"/>
      <protection locked="0"/>
    </xf>
    <xf numFmtId="180" fontId="25" fillId="0" borderId="140" xfId="2" applyNumberFormat="1" applyFont="1" applyBorder="1" applyAlignment="1" applyProtection="1">
      <alignment horizontal="right" vertical="center" shrinkToFit="1"/>
      <protection locked="0"/>
    </xf>
    <xf numFmtId="0" fontId="21" fillId="0" borderId="2" xfId="2" applyFont="1" applyBorder="1" applyAlignment="1" applyProtection="1">
      <alignment horizontal="center" vertical="center" shrinkToFit="1"/>
      <protection hidden="1"/>
    </xf>
    <xf numFmtId="0" fontId="21" fillId="0" borderId="0" xfId="2" applyFont="1" applyAlignment="1" applyProtection="1">
      <alignment horizontal="center" vertical="center" shrinkToFit="1"/>
      <protection hidden="1"/>
    </xf>
    <xf numFmtId="0" fontId="21" fillId="0" borderId="7" xfId="2" applyFont="1" applyBorder="1" applyAlignment="1" applyProtection="1">
      <alignment horizontal="center" vertical="center" shrinkToFit="1"/>
      <protection hidden="1"/>
    </xf>
    <xf numFmtId="0" fontId="21" fillId="0" borderId="2" xfId="2" applyFont="1" applyBorder="1" applyAlignment="1" applyProtection="1">
      <alignment vertical="center" shrinkToFit="1"/>
      <protection locked="0"/>
    </xf>
    <xf numFmtId="0" fontId="25" fillId="0" borderId="2" xfId="2" applyFont="1" applyBorder="1" applyProtection="1">
      <alignment vertical="center"/>
      <protection locked="0"/>
    </xf>
    <xf numFmtId="0" fontId="21" fillId="0" borderId="0" xfId="2" applyFont="1" applyAlignment="1" applyProtection="1">
      <alignment vertical="center" shrinkToFit="1"/>
      <protection locked="0"/>
    </xf>
    <xf numFmtId="0" fontId="25" fillId="0" borderId="0" xfId="2" applyFont="1" applyProtection="1">
      <alignment vertical="center"/>
      <protection locked="0"/>
    </xf>
    <xf numFmtId="0" fontId="25" fillId="0" borderId="7" xfId="2" applyFont="1" applyBorder="1" applyProtection="1">
      <alignment vertical="center"/>
      <protection locked="0"/>
    </xf>
    <xf numFmtId="0" fontId="21" fillId="0" borderId="2" xfId="2" applyFont="1" applyBorder="1" applyAlignment="1" applyProtection="1">
      <alignment horizontal="center" vertical="center"/>
      <protection hidden="1"/>
    </xf>
    <xf numFmtId="0" fontId="21" fillId="0" borderId="0" xfId="2" applyFont="1" applyBorder="1" applyAlignment="1" applyProtection="1">
      <alignment horizontal="center" vertical="center"/>
      <protection hidden="1"/>
    </xf>
    <xf numFmtId="0" fontId="21" fillId="0" borderId="7" xfId="2" applyFont="1" applyBorder="1" applyAlignment="1" applyProtection="1">
      <alignment horizontal="center" vertical="center"/>
      <protection hidden="1"/>
    </xf>
    <xf numFmtId="0" fontId="21" fillId="0" borderId="2" xfId="2" applyFont="1" applyBorder="1" applyProtection="1">
      <alignment vertical="center"/>
      <protection locked="0"/>
    </xf>
    <xf numFmtId="0" fontId="21" fillId="0" borderId="0" xfId="2" applyFont="1" applyBorder="1" applyProtection="1">
      <alignment vertical="center"/>
      <protection locked="0"/>
    </xf>
    <xf numFmtId="0" fontId="25" fillId="0" borderId="0" xfId="2" applyFont="1" applyBorder="1" applyProtection="1">
      <alignment vertical="center"/>
      <protection locked="0"/>
    </xf>
    <xf numFmtId="0" fontId="25" fillId="6" borderId="3" xfId="2" applyFont="1" applyFill="1" applyBorder="1" applyAlignment="1" applyProtection="1">
      <alignment horizontal="center" vertical="center" shrinkToFit="1"/>
      <protection hidden="1"/>
    </xf>
    <xf numFmtId="0" fontId="25" fillId="6" borderId="2" xfId="2" applyFont="1" applyFill="1" applyBorder="1" applyAlignment="1" applyProtection="1">
      <alignment horizontal="center" vertical="center" shrinkToFit="1"/>
      <protection hidden="1"/>
    </xf>
    <xf numFmtId="0" fontId="25" fillId="6" borderId="4" xfId="2" applyFont="1" applyFill="1" applyBorder="1" applyAlignment="1" applyProtection="1">
      <alignment horizontal="center" vertical="center" shrinkToFit="1"/>
      <protection hidden="1"/>
    </xf>
    <xf numFmtId="0" fontId="25" fillId="6" borderId="66" xfId="2" applyFont="1" applyFill="1" applyBorder="1" applyAlignment="1" applyProtection="1">
      <alignment horizontal="center" vertical="center" shrinkToFit="1"/>
      <protection hidden="1"/>
    </xf>
    <xf numFmtId="0" fontId="25" fillId="6" borderId="0" xfId="2" applyFont="1" applyFill="1" applyBorder="1" applyAlignment="1" applyProtection="1">
      <alignment horizontal="center" vertical="center" shrinkToFit="1"/>
      <protection hidden="1"/>
    </xf>
    <xf numFmtId="0" fontId="25" fillId="6" borderId="12" xfId="2" applyFont="1" applyFill="1" applyBorder="1" applyAlignment="1" applyProtection="1">
      <alignment horizontal="center" vertical="center" shrinkToFit="1"/>
      <protection hidden="1"/>
    </xf>
    <xf numFmtId="0" fontId="26" fillId="0" borderId="0" xfId="2" applyFont="1" applyAlignment="1" applyProtection="1">
      <alignment horizontal="center" vertical="center"/>
      <protection hidden="1"/>
    </xf>
    <xf numFmtId="0" fontId="7" fillId="0" borderId="0" xfId="2" applyFont="1" applyProtection="1">
      <alignment vertical="center"/>
      <protection hidden="1"/>
    </xf>
    <xf numFmtId="0" fontId="7" fillId="0" borderId="0" xfId="2" applyFont="1" applyAlignment="1" applyProtection="1">
      <alignment vertical="center" wrapText="1"/>
      <protection hidden="1"/>
    </xf>
    <xf numFmtId="49" fontId="25" fillId="0" borderId="0" xfId="2" applyNumberFormat="1" applyFont="1" applyAlignment="1" applyProtection="1">
      <alignment horizontal="right" vertical="center" shrinkToFit="1"/>
      <protection hidden="1"/>
    </xf>
    <xf numFmtId="0" fontId="7" fillId="0" borderId="0" xfId="2"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 fillId="4" borderId="0" xfId="2" applyFont="1" applyFill="1" applyAlignment="1" applyProtection="1">
      <alignment horizontal="center" vertical="center" shrinkToFit="1"/>
      <protection hidden="1"/>
    </xf>
    <xf numFmtId="0" fontId="25" fillId="4" borderId="0" xfId="2" applyFont="1" applyFill="1" applyAlignment="1" applyProtection="1">
      <alignment horizontal="center" vertical="center" shrinkToFit="1"/>
      <protection hidden="1"/>
    </xf>
    <xf numFmtId="0" fontId="25" fillId="0" borderId="0" xfId="2" applyFont="1" applyProtection="1">
      <alignment vertical="center"/>
      <protection hidden="1"/>
    </xf>
    <xf numFmtId="0" fontId="25" fillId="0" borderId="7" xfId="2" applyFont="1" applyBorder="1" applyProtection="1">
      <alignment vertical="center"/>
      <protection hidden="1"/>
    </xf>
    <xf numFmtId="0" fontId="31" fillId="6" borderId="3" xfId="2" applyFont="1" applyFill="1" applyBorder="1" applyAlignment="1" applyProtection="1">
      <alignment horizontal="center" vertical="center" shrinkToFit="1"/>
      <protection hidden="1"/>
    </xf>
    <xf numFmtId="0" fontId="31" fillId="6" borderId="2" xfId="2" applyFont="1" applyFill="1" applyBorder="1" applyAlignment="1" applyProtection="1">
      <alignment horizontal="center" vertical="center" shrinkToFit="1"/>
      <protection hidden="1"/>
    </xf>
    <xf numFmtId="0" fontId="31" fillId="6" borderId="4" xfId="2" applyFont="1" applyFill="1" applyBorder="1" applyAlignment="1" applyProtection="1">
      <alignment horizontal="center" vertical="center" shrinkToFit="1"/>
      <protection hidden="1"/>
    </xf>
    <xf numFmtId="0" fontId="31" fillId="6" borderId="66" xfId="2" applyFont="1" applyFill="1" applyBorder="1" applyAlignment="1" applyProtection="1">
      <alignment horizontal="center" vertical="center" shrinkToFit="1"/>
      <protection hidden="1"/>
    </xf>
    <xf numFmtId="0" fontId="31" fillId="6" borderId="0" xfId="2" applyFont="1" applyFill="1" applyAlignment="1" applyProtection="1">
      <alignment horizontal="center" vertical="center" shrinkToFit="1"/>
      <protection hidden="1"/>
    </xf>
    <xf numFmtId="0" fontId="31" fillId="6" borderId="12" xfId="2" applyFont="1" applyFill="1" applyBorder="1" applyAlignment="1" applyProtection="1">
      <alignment horizontal="center" vertical="center" shrinkToFit="1"/>
      <protection hidden="1"/>
    </xf>
    <xf numFmtId="0" fontId="31" fillId="6" borderId="5" xfId="2" applyFont="1" applyFill="1" applyBorder="1" applyAlignment="1" applyProtection="1">
      <alignment horizontal="center" vertical="center" shrinkToFit="1"/>
      <protection hidden="1"/>
    </xf>
    <xf numFmtId="0" fontId="31" fillId="6" borderId="7" xfId="2" applyFont="1" applyFill="1" applyBorder="1" applyAlignment="1" applyProtection="1">
      <alignment horizontal="center" vertical="center" shrinkToFit="1"/>
      <protection hidden="1"/>
    </xf>
    <xf numFmtId="0" fontId="31" fillId="6" borderId="6" xfId="2" applyFont="1" applyFill="1" applyBorder="1" applyAlignment="1" applyProtection="1">
      <alignment horizontal="center" vertical="center" shrinkToFit="1"/>
      <protection hidden="1"/>
    </xf>
    <xf numFmtId="0" fontId="31" fillId="0" borderId="3" xfId="2" applyFont="1" applyBorder="1" applyAlignment="1" applyProtection="1">
      <alignment horizontal="center" vertical="center"/>
      <protection hidden="1"/>
    </xf>
    <xf numFmtId="0" fontId="31" fillId="0" borderId="2" xfId="2" applyFont="1" applyBorder="1" applyAlignment="1" applyProtection="1">
      <alignment horizontal="center" vertical="center"/>
      <protection hidden="1"/>
    </xf>
    <xf numFmtId="0" fontId="31" fillId="0" borderId="4" xfId="2" applyFont="1" applyBorder="1" applyAlignment="1" applyProtection="1">
      <alignment horizontal="center" vertical="center"/>
      <protection hidden="1"/>
    </xf>
    <xf numFmtId="0" fontId="31" fillId="0" borderId="66" xfId="2" applyFont="1" applyBorder="1" applyAlignment="1" applyProtection="1">
      <alignment horizontal="center" vertical="center"/>
      <protection hidden="1"/>
    </xf>
    <xf numFmtId="0" fontId="31" fillId="0" borderId="0" xfId="2" applyFont="1" applyAlignment="1" applyProtection="1">
      <alignment horizontal="center" vertical="center"/>
      <protection hidden="1"/>
    </xf>
    <xf numFmtId="0" fontId="31" fillId="0" borderId="12" xfId="2" applyFont="1" applyBorder="1" applyAlignment="1" applyProtection="1">
      <alignment horizontal="center" vertical="center"/>
      <protection hidden="1"/>
    </xf>
    <xf numFmtId="0" fontId="31" fillId="0" borderId="5" xfId="2" applyFont="1" applyBorder="1" applyAlignment="1" applyProtection="1">
      <alignment horizontal="center" vertical="center"/>
      <protection hidden="1"/>
    </xf>
    <xf numFmtId="0" fontId="31" fillId="0" borderId="7" xfId="2" applyFont="1" applyBorder="1" applyAlignment="1" applyProtection="1">
      <alignment horizontal="center" vertical="center"/>
      <protection hidden="1"/>
    </xf>
    <xf numFmtId="0" fontId="31" fillId="0" borderId="6" xfId="2" applyFont="1" applyBorder="1" applyAlignment="1" applyProtection="1">
      <alignment horizontal="center" vertical="center"/>
      <protection hidden="1"/>
    </xf>
    <xf numFmtId="0" fontId="4" fillId="6" borderId="29" xfId="2" applyFont="1" applyFill="1" applyBorder="1" applyAlignment="1" applyProtection="1">
      <alignment horizontal="center" vertical="center" wrapText="1"/>
      <protection hidden="1"/>
    </xf>
    <xf numFmtId="0" fontId="2" fillId="6" borderId="39" xfId="2" applyFont="1" applyFill="1" applyBorder="1" applyAlignment="1" applyProtection="1">
      <alignment horizontal="center" vertical="center"/>
      <protection hidden="1"/>
    </xf>
    <xf numFmtId="0" fontId="25" fillId="0" borderId="39" xfId="2" applyFont="1" applyBorder="1" applyProtection="1">
      <alignment vertical="center"/>
      <protection hidden="1"/>
    </xf>
    <xf numFmtId="0" fontId="25" fillId="0" borderId="30" xfId="2" applyFont="1" applyBorder="1" applyProtection="1">
      <alignment vertical="center"/>
      <protection hidden="1"/>
    </xf>
    <xf numFmtId="0" fontId="25" fillId="0" borderId="34" xfId="2" applyFont="1" applyBorder="1" applyProtection="1">
      <alignment vertical="center"/>
      <protection hidden="1"/>
    </xf>
    <xf numFmtId="0" fontId="25" fillId="0" borderId="45" xfId="2" applyFont="1" applyBorder="1" applyProtection="1">
      <alignment vertical="center"/>
      <protection hidden="1"/>
    </xf>
    <xf numFmtId="0" fontId="25" fillId="0" borderId="35" xfId="2" applyFont="1" applyBorder="1" applyProtection="1">
      <alignment vertical="center"/>
      <protection hidden="1"/>
    </xf>
    <xf numFmtId="0" fontId="25" fillId="0" borderId="40" xfId="2" applyFont="1" applyBorder="1" applyProtection="1">
      <alignment vertical="center"/>
      <protection hidden="1"/>
    </xf>
    <xf numFmtId="0" fontId="25" fillId="0" borderId="46" xfId="2" applyFont="1" applyBorder="1" applyProtection="1">
      <alignment vertical="center"/>
      <protection hidden="1"/>
    </xf>
    <xf numFmtId="0" fontId="12" fillId="0" borderId="0" xfId="0" applyFont="1" applyBorder="1" applyAlignment="1" applyProtection="1">
      <alignment horizontal="right" vertical="center"/>
      <protection hidden="1"/>
    </xf>
    <xf numFmtId="0" fontId="0" fillId="0" borderId="0" xfId="0" applyBorder="1" applyAlignment="1" applyProtection="1">
      <alignment vertical="center"/>
      <protection hidden="1"/>
    </xf>
    <xf numFmtId="0" fontId="7" fillId="8" borderId="66" xfId="2" applyFont="1" applyFill="1" applyBorder="1" applyAlignment="1" applyProtection="1">
      <alignment horizontal="right" vertical="center" shrinkToFit="1"/>
      <protection hidden="1"/>
    </xf>
    <xf numFmtId="0" fontId="7" fillId="8" borderId="0" xfId="2" applyFont="1" applyFill="1" applyAlignment="1" applyProtection="1">
      <alignment horizontal="right" vertical="center" shrinkToFit="1"/>
      <protection hidden="1"/>
    </xf>
    <xf numFmtId="0" fontId="7" fillId="8" borderId="12" xfId="2" applyFont="1" applyFill="1" applyBorder="1" applyAlignment="1" applyProtection="1">
      <alignment horizontal="right" vertical="center" shrinkToFit="1"/>
      <protection hidden="1"/>
    </xf>
    <xf numFmtId="0" fontId="7" fillId="8" borderId="5" xfId="2" applyFont="1" applyFill="1" applyBorder="1" applyAlignment="1" applyProtection="1">
      <alignment horizontal="right" vertical="center" shrinkToFit="1"/>
      <protection hidden="1"/>
    </xf>
    <xf numFmtId="0" fontId="7" fillId="8" borderId="7" xfId="2" applyFont="1" applyFill="1" applyBorder="1" applyAlignment="1" applyProtection="1">
      <alignment horizontal="right" vertical="center" shrinkToFit="1"/>
      <protection hidden="1"/>
    </xf>
    <xf numFmtId="0" fontId="7" fillId="8" borderId="6" xfId="2" applyFont="1" applyFill="1" applyBorder="1" applyAlignment="1" applyProtection="1">
      <alignment horizontal="right" vertical="center" shrinkToFit="1"/>
      <protection hidden="1"/>
    </xf>
    <xf numFmtId="0" fontId="21" fillId="0" borderId="0" xfId="2"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21" fillId="0" borderId="0" xfId="2" applyFont="1" applyProtection="1">
      <alignment vertical="center"/>
      <protection hidden="1"/>
    </xf>
    <xf numFmtId="0" fontId="21" fillId="0" borderId="0" xfId="2" applyFont="1" applyAlignment="1" applyProtection="1">
      <alignment vertical="center"/>
      <protection hidden="1"/>
    </xf>
    <xf numFmtId="0" fontId="25" fillId="5" borderId="0" xfId="2" applyFont="1" applyFill="1" applyAlignment="1" applyProtection="1">
      <alignment horizontal="center" vertical="center"/>
      <protection locked="0"/>
    </xf>
    <xf numFmtId="0" fontId="0" fillId="5" borderId="0" xfId="0" applyFill="1" applyAlignment="1" applyProtection="1">
      <alignment horizontal="center" vertical="center"/>
      <protection locked="0"/>
    </xf>
    <xf numFmtId="49" fontId="25" fillId="0" borderId="0" xfId="2" applyNumberFormat="1"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7" xfId="0" applyBorder="1" applyAlignment="1" applyProtection="1">
      <alignment horizontal="left" vertical="center" shrinkToFit="1"/>
      <protection hidden="1"/>
    </xf>
    <xf numFmtId="0" fontId="0" fillId="0" borderId="2" xfId="0" applyBorder="1" applyAlignment="1" applyProtection="1">
      <alignment vertical="center"/>
      <protection hidden="1"/>
    </xf>
    <xf numFmtId="0" fontId="25" fillId="8" borderId="144" xfId="2" applyFont="1" applyFill="1" applyBorder="1" applyAlignment="1" applyProtection="1">
      <alignment horizontal="center" vertical="center" shrinkToFit="1"/>
      <protection hidden="1"/>
    </xf>
    <xf numFmtId="0" fontId="25" fillId="8" borderId="142" xfId="2" applyFont="1" applyFill="1" applyBorder="1" applyAlignment="1" applyProtection="1">
      <alignment horizontal="center" vertical="center" shrinkToFit="1"/>
      <protection hidden="1"/>
    </xf>
    <xf numFmtId="0" fontId="25" fillId="8" borderId="143" xfId="2" applyFont="1" applyFill="1" applyBorder="1" applyAlignment="1" applyProtection="1">
      <alignment horizontal="center" vertical="center" shrinkToFit="1"/>
      <protection hidden="1"/>
    </xf>
    <xf numFmtId="0" fontId="25" fillId="8" borderId="34" xfId="2" applyFont="1" applyFill="1" applyBorder="1" applyAlignment="1" applyProtection="1">
      <alignment horizontal="center" vertical="center" shrinkToFit="1"/>
      <protection hidden="1"/>
    </xf>
    <xf numFmtId="0" fontId="25" fillId="8" borderId="45" xfId="2" applyFont="1" applyFill="1" applyBorder="1" applyAlignment="1" applyProtection="1">
      <alignment horizontal="center" vertical="center" shrinkToFit="1"/>
      <protection hidden="1"/>
    </xf>
    <xf numFmtId="0" fontId="25" fillId="8" borderId="35" xfId="2" applyFont="1" applyFill="1" applyBorder="1" applyAlignment="1" applyProtection="1">
      <alignment horizontal="center" vertical="center" shrinkToFit="1"/>
      <protection hidden="1"/>
    </xf>
    <xf numFmtId="0" fontId="7" fillId="8" borderId="141" xfId="2" applyFont="1" applyFill="1" applyBorder="1" applyAlignment="1" applyProtection="1">
      <alignment horizontal="center" vertical="center" shrinkToFit="1"/>
      <protection hidden="1"/>
    </xf>
    <xf numFmtId="0" fontId="7" fillId="8" borderId="142" xfId="2" applyFont="1" applyFill="1" applyBorder="1" applyAlignment="1" applyProtection="1">
      <alignment horizontal="center" vertical="center" shrinkToFit="1"/>
      <protection hidden="1"/>
    </xf>
    <xf numFmtId="0" fontId="7" fillId="8" borderId="92" xfId="2" applyFont="1" applyFill="1" applyBorder="1" applyAlignment="1" applyProtection="1">
      <alignment horizontal="center" vertical="center" shrinkToFit="1"/>
      <protection hidden="1"/>
    </xf>
    <xf numFmtId="0" fontId="7" fillId="8" borderId="45" xfId="2" applyFont="1" applyFill="1" applyBorder="1" applyAlignment="1" applyProtection="1">
      <alignment horizontal="center" vertical="center" shrinkToFit="1"/>
      <protection hidden="1"/>
    </xf>
    <xf numFmtId="0" fontId="7" fillId="8" borderId="144" xfId="2" applyFont="1" applyFill="1" applyBorder="1" applyAlignment="1" applyProtection="1">
      <alignment horizontal="center" vertical="center" shrinkToFit="1"/>
      <protection hidden="1"/>
    </xf>
    <xf numFmtId="0" fontId="7" fillId="8" borderId="145" xfId="2" applyFont="1" applyFill="1" applyBorder="1" applyAlignment="1" applyProtection="1">
      <alignment horizontal="center" vertical="center" shrinkToFit="1"/>
      <protection hidden="1"/>
    </xf>
    <xf numFmtId="0" fontId="7" fillId="8" borderId="34" xfId="2" applyFont="1" applyFill="1" applyBorder="1" applyAlignment="1" applyProtection="1">
      <alignment horizontal="center" vertical="center" shrinkToFit="1"/>
      <protection hidden="1"/>
    </xf>
    <xf numFmtId="0" fontId="7" fillId="8" borderId="46" xfId="2" applyFont="1" applyFill="1" applyBorder="1" applyAlignment="1" applyProtection="1">
      <alignment horizontal="center" vertical="center" shrinkToFit="1"/>
      <protection hidden="1"/>
    </xf>
    <xf numFmtId="0" fontId="25" fillId="0" borderId="29" xfId="2" applyFont="1" applyBorder="1" applyAlignment="1" applyProtection="1">
      <alignment horizontal="center" vertical="center"/>
      <protection hidden="1"/>
    </xf>
    <xf numFmtId="0" fontId="25" fillId="0" borderId="39" xfId="2" applyFont="1" applyBorder="1" applyAlignment="1" applyProtection="1">
      <alignment horizontal="center" vertical="center"/>
      <protection hidden="1"/>
    </xf>
    <xf numFmtId="0" fontId="25" fillId="0" borderId="30" xfId="2" applyFont="1" applyBorder="1" applyAlignment="1" applyProtection="1">
      <alignment horizontal="center" vertical="center"/>
      <protection hidden="1"/>
    </xf>
    <xf numFmtId="0" fontId="25" fillId="0" borderId="146" xfId="2" applyFont="1" applyBorder="1" applyAlignment="1" applyProtection="1">
      <alignment horizontal="center" vertical="center"/>
      <protection hidden="1"/>
    </xf>
    <xf numFmtId="180" fontId="7" fillId="0" borderId="38" xfId="2" applyNumberFormat="1" applyFont="1" applyBorder="1" applyAlignment="1" applyProtection="1">
      <alignment horizontal="center" vertical="center" shrinkToFit="1"/>
      <protection hidden="1"/>
    </xf>
    <xf numFmtId="180" fontId="7" fillId="0" borderId="39" xfId="2" applyNumberFormat="1" applyFont="1" applyBorder="1" applyAlignment="1" applyProtection="1">
      <alignment horizontal="center" vertical="center" shrinkToFit="1"/>
      <protection hidden="1"/>
    </xf>
    <xf numFmtId="180" fontId="7" fillId="0" borderId="66" xfId="2" applyNumberFormat="1" applyFont="1" applyBorder="1" applyAlignment="1" applyProtection="1">
      <alignment horizontal="center" vertical="center" shrinkToFit="1"/>
      <protection hidden="1"/>
    </xf>
    <xf numFmtId="180" fontId="7" fillId="0" borderId="0" xfId="2" applyNumberFormat="1" applyFont="1" applyAlignment="1" applyProtection="1">
      <alignment horizontal="center" vertical="center" shrinkToFit="1"/>
      <protection hidden="1"/>
    </xf>
    <xf numFmtId="180" fontId="7" fillId="0" borderId="40" xfId="2" applyNumberFormat="1" applyFont="1" applyBorder="1" applyAlignment="1" applyProtection="1">
      <alignment horizontal="center" vertical="center" shrinkToFit="1"/>
      <protection hidden="1"/>
    </xf>
    <xf numFmtId="180" fontId="7" fillId="0" borderId="138" xfId="2" applyNumberFormat="1" applyFont="1" applyBorder="1" applyAlignment="1" applyProtection="1">
      <alignment horizontal="center" vertical="center" shrinkToFit="1"/>
      <protection hidden="1"/>
    </xf>
    <xf numFmtId="180" fontId="7" fillId="0" borderId="139" xfId="2" applyNumberFormat="1" applyFont="1" applyBorder="1" applyAlignment="1" applyProtection="1">
      <alignment horizontal="center" vertical="center" shrinkToFit="1"/>
      <protection hidden="1"/>
    </xf>
    <xf numFmtId="180" fontId="7" fillId="0" borderId="147" xfId="2" applyNumberFormat="1" applyFont="1" applyBorder="1" applyAlignment="1" applyProtection="1">
      <alignment horizontal="center" vertical="center" shrinkToFit="1"/>
      <protection hidden="1"/>
    </xf>
    <xf numFmtId="180" fontId="7" fillId="0" borderId="29" xfId="2" applyNumberFormat="1" applyFont="1" applyBorder="1" applyAlignment="1" applyProtection="1">
      <alignment horizontal="center" vertical="center" shrinkToFit="1"/>
      <protection hidden="1"/>
    </xf>
    <xf numFmtId="180" fontId="7" fillId="0" borderId="19" xfId="2" applyNumberFormat="1" applyFont="1" applyBorder="1" applyAlignment="1" applyProtection="1">
      <alignment horizontal="center" vertical="center" shrinkToFit="1"/>
      <protection hidden="1"/>
    </xf>
    <xf numFmtId="180" fontId="7" fillId="0" borderId="0" xfId="2" applyNumberFormat="1" applyFont="1" applyBorder="1" applyAlignment="1" applyProtection="1">
      <alignment horizontal="center" vertical="center" shrinkToFit="1"/>
      <protection hidden="1"/>
    </xf>
    <xf numFmtId="180" fontId="7" fillId="0" borderId="44" xfId="2" applyNumberFormat="1" applyFont="1" applyBorder="1" applyAlignment="1" applyProtection="1">
      <alignment horizontal="center" vertical="center" shrinkToFit="1"/>
      <protection hidden="1"/>
    </xf>
    <xf numFmtId="180" fontId="7" fillId="0" borderId="66" xfId="2" applyNumberFormat="1" applyFont="1" applyBorder="1" applyAlignment="1" applyProtection="1">
      <alignment horizontal="center" vertical="center" shrinkToFit="1"/>
      <protection locked="0"/>
    </xf>
    <xf numFmtId="180" fontId="7" fillId="0" borderId="0" xfId="2" applyNumberFormat="1" applyFont="1" applyAlignment="1" applyProtection="1">
      <alignment horizontal="center" vertical="center" shrinkToFit="1"/>
      <protection locked="0"/>
    </xf>
    <xf numFmtId="180" fontId="7" fillId="6" borderId="141" xfId="2" applyNumberFormat="1" applyFont="1" applyFill="1" applyBorder="1" applyAlignment="1" applyProtection="1">
      <alignment horizontal="center" vertical="center" shrinkToFit="1"/>
      <protection hidden="1"/>
    </xf>
    <xf numFmtId="180" fontId="7" fillId="6" borderId="142" xfId="2" applyNumberFormat="1" applyFont="1" applyFill="1" applyBorder="1" applyAlignment="1" applyProtection="1">
      <alignment horizontal="center" vertical="center" shrinkToFit="1"/>
      <protection hidden="1"/>
    </xf>
    <xf numFmtId="180" fontId="7" fillId="6" borderId="5" xfId="2" applyNumberFormat="1" applyFont="1" applyFill="1" applyBorder="1" applyAlignment="1" applyProtection="1">
      <alignment horizontal="center" vertical="center" shrinkToFit="1"/>
      <protection hidden="1"/>
    </xf>
    <xf numFmtId="180" fontId="7" fillId="6" borderId="7" xfId="2" applyNumberFormat="1" applyFont="1" applyFill="1" applyBorder="1" applyAlignment="1" applyProtection="1">
      <alignment horizontal="center" vertical="center" shrinkToFit="1"/>
      <protection hidden="1"/>
    </xf>
    <xf numFmtId="180" fontId="7" fillId="6" borderId="144" xfId="2" applyNumberFormat="1" applyFont="1" applyFill="1" applyBorder="1" applyAlignment="1" applyProtection="1">
      <alignment horizontal="center" vertical="center" shrinkToFit="1"/>
      <protection hidden="1"/>
    </xf>
    <xf numFmtId="180" fontId="7" fillId="6" borderId="145" xfId="2" applyNumberFormat="1" applyFont="1" applyFill="1" applyBorder="1" applyAlignment="1" applyProtection="1">
      <alignment horizontal="center" vertical="center" shrinkToFit="1"/>
      <protection hidden="1"/>
    </xf>
    <xf numFmtId="180" fontId="7" fillId="6" borderId="17" xfId="2" applyNumberFormat="1" applyFont="1" applyFill="1" applyBorder="1" applyAlignment="1" applyProtection="1">
      <alignment horizontal="center" vertical="center" shrinkToFit="1"/>
      <protection hidden="1"/>
    </xf>
    <xf numFmtId="180" fontId="7" fillId="6" borderId="26" xfId="2" applyNumberFormat="1" applyFont="1" applyFill="1" applyBorder="1" applyAlignment="1" applyProtection="1">
      <alignment horizontal="center" vertical="center" shrinkToFit="1"/>
      <protection hidden="1"/>
    </xf>
    <xf numFmtId="0" fontId="25" fillId="0" borderId="3" xfId="2" applyFont="1" applyBorder="1" applyAlignment="1" applyProtection="1">
      <alignment vertical="center" shrinkToFit="1"/>
      <protection hidden="1"/>
    </xf>
    <xf numFmtId="0" fontId="25" fillId="0" borderId="138" xfId="2" applyFont="1" applyBorder="1" applyAlignment="1" applyProtection="1">
      <alignment vertical="center" shrinkToFit="1"/>
      <protection hidden="1"/>
    </xf>
    <xf numFmtId="0" fontId="25" fillId="0" borderId="0" xfId="2" applyFont="1" applyAlignment="1" applyProtection="1">
      <alignment horizontal="right" vertical="center" shrinkToFit="1"/>
      <protection hidden="1"/>
    </xf>
    <xf numFmtId="180" fontId="7" fillId="6" borderId="141" xfId="2" applyNumberFormat="1" applyFont="1" applyFill="1" applyBorder="1" applyAlignment="1" applyProtection="1">
      <alignment horizontal="center" vertical="center" shrinkToFit="1"/>
      <protection locked="0"/>
    </xf>
    <xf numFmtId="180" fontId="7" fillId="6" borderId="142" xfId="2" applyNumberFormat="1" applyFont="1" applyFill="1" applyBorder="1" applyAlignment="1" applyProtection="1">
      <alignment horizontal="center" vertical="center" shrinkToFit="1"/>
      <protection locked="0"/>
    </xf>
    <xf numFmtId="180" fontId="7" fillId="6" borderId="5" xfId="2" applyNumberFormat="1" applyFont="1" applyFill="1" applyBorder="1" applyAlignment="1" applyProtection="1">
      <alignment horizontal="center" vertical="center" shrinkToFit="1"/>
      <protection locked="0"/>
    </xf>
    <xf numFmtId="180" fontId="7" fillId="6" borderId="7" xfId="2" applyNumberFormat="1" applyFont="1" applyFill="1" applyBorder="1" applyAlignment="1" applyProtection="1">
      <alignment horizontal="center" vertical="center" shrinkToFit="1"/>
      <protection locked="0"/>
    </xf>
    <xf numFmtId="0" fontId="25" fillId="0" borderId="66" xfId="2" applyFont="1" applyBorder="1" applyAlignment="1" applyProtection="1">
      <alignment horizontal="center" vertical="center" shrinkToFit="1"/>
      <protection hidden="1"/>
    </xf>
    <xf numFmtId="0" fontId="25" fillId="0" borderId="0" xfId="2" applyFont="1" applyAlignment="1" applyProtection="1">
      <alignment horizontal="center" vertical="center" shrinkToFit="1"/>
      <protection hidden="1"/>
    </xf>
    <xf numFmtId="0" fontId="25" fillId="0" borderId="12" xfId="2" applyFont="1" applyBorder="1" applyAlignment="1" applyProtection="1">
      <alignment horizontal="center" vertical="center" shrinkToFit="1"/>
      <protection hidden="1"/>
    </xf>
    <xf numFmtId="0" fontId="25" fillId="0" borderId="5" xfId="2" applyFont="1" applyBorder="1" applyAlignment="1" applyProtection="1">
      <alignment horizontal="center" vertical="center" shrinkToFit="1"/>
      <protection hidden="1"/>
    </xf>
    <xf numFmtId="0" fontId="25" fillId="0" borderId="7" xfId="2" applyFont="1" applyBorder="1" applyAlignment="1" applyProtection="1">
      <alignment horizontal="center" vertical="center" shrinkToFit="1"/>
      <protection hidden="1"/>
    </xf>
    <xf numFmtId="0" fontId="25" fillId="0" borderId="6"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shrinkToFit="1"/>
      <protection hidden="1"/>
    </xf>
    <xf numFmtId="0" fontId="19" fillId="0" borderId="2" xfId="2" applyFont="1" applyBorder="1" applyAlignment="1" applyProtection="1">
      <alignment horizontal="center" vertical="center" shrinkToFit="1"/>
      <protection hidden="1"/>
    </xf>
    <xf numFmtId="0" fontId="19" fillId="0" borderId="66" xfId="2" applyFont="1" applyBorder="1" applyAlignment="1" applyProtection="1">
      <alignment horizontal="center" vertical="center" shrinkToFit="1"/>
      <protection hidden="1"/>
    </xf>
    <xf numFmtId="0" fontId="19" fillId="0" borderId="0" xfId="2" applyFont="1" applyAlignment="1" applyProtection="1">
      <alignment horizontal="center" vertical="center" shrinkToFit="1"/>
      <protection hidden="1"/>
    </xf>
    <xf numFmtId="0" fontId="19" fillId="0" borderId="5" xfId="2" applyFont="1" applyBorder="1" applyAlignment="1" applyProtection="1">
      <alignment horizontal="center" vertical="center" shrinkToFit="1"/>
      <protection hidden="1"/>
    </xf>
    <xf numFmtId="0" fontId="19" fillId="0" borderId="7" xfId="2" applyFont="1" applyBorder="1" applyAlignment="1" applyProtection="1">
      <alignment horizontal="center" vertical="center" shrinkToFit="1"/>
      <protection hidden="1"/>
    </xf>
    <xf numFmtId="0" fontId="19" fillId="0" borderId="3" xfId="2" applyFont="1" applyBorder="1" applyAlignment="1" applyProtection="1">
      <alignment horizontal="center" vertical="center" wrapText="1" shrinkToFit="1"/>
      <protection hidden="1"/>
    </xf>
    <xf numFmtId="0" fontId="19" fillId="0" borderId="66" xfId="2" applyFont="1" applyBorder="1" applyAlignment="1" applyProtection="1">
      <alignment horizontal="center" vertical="center" wrapText="1" shrinkToFit="1"/>
      <protection hidden="1"/>
    </xf>
    <xf numFmtId="0" fontId="77" fillId="0" borderId="3" xfId="2" applyFont="1" applyBorder="1" applyAlignment="1" applyProtection="1">
      <alignment horizontal="center" vertical="center" wrapText="1" shrinkToFit="1"/>
      <protection hidden="1"/>
    </xf>
    <xf numFmtId="0" fontId="77" fillId="0" borderId="2" xfId="2" applyFont="1" applyBorder="1" applyAlignment="1" applyProtection="1">
      <alignment horizontal="center" vertical="center" shrinkToFit="1"/>
      <protection hidden="1"/>
    </xf>
    <xf numFmtId="0" fontId="77" fillId="0" borderId="66" xfId="2" applyFont="1" applyBorder="1" applyAlignment="1" applyProtection="1">
      <alignment horizontal="center" vertical="center" wrapText="1" shrinkToFit="1"/>
      <protection hidden="1"/>
    </xf>
    <xf numFmtId="0" fontId="77" fillId="0" borderId="0" xfId="2" applyFont="1" applyAlignment="1" applyProtection="1">
      <alignment horizontal="center" vertical="center" shrinkToFit="1"/>
      <protection hidden="1"/>
    </xf>
    <xf numFmtId="0" fontId="77" fillId="0" borderId="66" xfId="2" applyFont="1" applyBorder="1" applyAlignment="1" applyProtection="1">
      <alignment horizontal="center" vertical="center" shrinkToFit="1"/>
      <protection hidden="1"/>
    </xf>
    <xf numFmtId="0" fontId="77" fillId="0" borderId="5" xfId="2" applyFont="1" applyBorder="1" applyAlignment="1" applyProtection="1">
      <alignment horizontal="center" vertical="center" shrinkToFit="1"/>
      <protection hidden="1"/>
    </xf>
    <xf numFmtId="0" fontId="77" fillId="0" borderId="7" xfId="2" applyFont="1" applyBorder="1" applyAlignment="1" applyProtection="1">
      <alignment horizontal="center" vertical="center" shrinkToFit="1"/>
      <protection hidden="1"/>
    </xf>
    <xf numFmtId="0" fontId="25" fillId="0" borderId="29" xfId="2" applyFont="1" applyBorder="1" applyAlignment="1" applyProtection="1">
      <alignment horizontal="center" vertical="center" wrapText="1" shrinkToFit="1"/>
      <protection hidden="1"/>
    </xf>
    <xf numFmtId="0" fontId="25" fillId="0" borderId="39" xfId="2" applyFont="1" applyBorder="1" applyAlignment="1" applyProtection="1">
      <alignment horizontal="center" vertical="center" shrinkToFit="1"/>
      <protection hidden="1"/>
    </xf>
    <xf numFmtId="0" fontId="25" fillId="0" borderId="40" xfId="2" applyFont="1" applyBorder="1" applyAlignment="1" applyProtection="1">
      <alignment horizontal="center" vertical="center" shrinkToFit="1"/>
      <protection hidden="1"/>
    </xf>
    <xf numFmtId="0" fontId="25" fillId="0" borderId="19" xfId="2" applyFont="1" applyBorder="1" applyAlignment="1" applyProtection="1">
      <alignment horizontal="center" vertical="center" shrinkToFit="1"/>
      <protection hidden="1"/>
    </xf>
    <xf numFmtId="0" fontId="25" fillId="0" borderId="44" xfId="2" applyFont="1" applyBorder="1" applyAlignment="1" applyProtection="1">
      <alignment horizontal="center" vertical="center" shrinkToFit="1"/>
      <protection hidden="1"/>
    </xf>
    <xf numFmtId="0" fontId="25" fillId="0" borderId="17" xfId="2" applyFont="1" applyBorder="1" applyAlignment="1" applyProtection="1">
      <alignment horizontal="center" vertical="center" shrinkToFit="1"/>
      <protection hidden="1"/>
    </xf>
    <xf numFmtId="0" fontId="25" fillId="0" borderId="26" xfId="2" applyFont="1" applyBorder="1" applyAlignment="1" applyProtection="1">
      <alignment horizontal="center" vertical="center" shrinkToFit="1"/>
      <protection hidden="1"/>
    </xf>
    <xf numFmtId="49" fontId="25" fillId="0" borderId="0" xfId="2" applyNumberFormat="1" applyFont="1" applyAlignment="1" applyProtection="1">
      <alignment horizontal="left" vertical="center" shrinkToFit="1"/>
      <protection locked="0"/>
    </xf>
    <xf numFmtId="0" fontId="0" fillId="0" borderId="0" xfId="0" applyAlignment="1" applyProtection="1">
      <alignment vertical="center"/>
      <protection locked="0"/>
    </xf>
    <xf numFmtId="0" fontId="25" fillId="0" borderId="2" xfId="2" applyFont="1" applyBorder="1" applyAlignment="1" applyProtection="1">
      <alignment vertical="center"/>
      <protection locked="0"/>
    </xf>
    <xf numFmtId="0" fontId="0" fillId="0" borderId="2" xfId="0" applyBorder="1" applyAlignment="1" applyProtection="1">
      <alignment vertical="center"/>
      <protection locked="0"/>
    </xf>
    <xf numFmtId="0" fontId="21" fillId="0" borderId="0" xfId="2" applyFont="1" applyAlignment="1" applyProtection="1">
      <alignment vertical="center" shrinkToFit="1"/>
      <protection hidden="1"/>
    </xf>
    <xf numFmtId="0" fontId="31" fillId="6" borderId="0" xfId="2" applyFont="1" applyFill="1" applyBorder="1" applyAlignment="1" applyProtection="1">
      <alignment horizontal="center" vertical="center" shrinkToFit="1"/>
      <protection hidden="1"/>
    </xf>
    <xf numFmtId="0" fontId="2" fillId="5" borderId="0" xfId="2" applyFont="1" applyFill="1" applyAlignment="1" applyProtection="1">
      <alignment horizontal="center" vertical="center" shrinkToFit="1"/>
      <protection hidden="1"/>
    </xf>
    <xf numFmtId="0" fontId="25" fillId="5" borderId="0" xfId="2" applyFont="1" applyFill="1" applyAlignment="1" applyProtection="1">
      <alignment horizontal="center" vertical="center" shrinkToFit="1"/>
      <protection hidden="1"/>
    </xf>
    <xf numFmtId="0" fontId="25" fillId="5" borderId="0" xfId="2" applyFont="1" applyFill="1" applyProtection="1">
      <alignment vertical="center"/>
      <protection hidden="1"/>
    </xf>
    <xf numFmtId="0" fontId="4" fillId="0" borderId="64" xfId="0" applyFont="1" applyBorder="1" applyAlignment="1" applyProtection="1">
      <alignment horizontal="left" vertical="center" wrapText="1"/>
      <protection hidden="1"/>
    </xf>
    <xf numFmtId="0" fontId="0" fillId="0" borderId="65" xfId="0" applyBorder="1" applyAlignment="1" applyProtection="1">
      <alignment vertical="center" wrapText="1"/>
      <protection hidden="1"/>
    </xf>
    <xf numFmtId="0" fontId="0" fillId="0" borderId="48" xfId="0" applyBorder="1" applyAlignment="1" applyProtection="1">
      <alignment vertical="center" wrapText="1"/>
      <protection hidden="1"/>
    </xf>
    <xf numFmtId="0" fontId="21" fillId="0" borderId="64" xfId="0" applyFont="1" applyBorder="1" applyAlignment="1" applyProtection="1">
      <alignment horizontal="left" vertical="center"/>
      <protection hidden="1"/>
    </xf>
    <xf numFmtId="0" fontId="0" fillId="0" borderId="48" xfId="0" applyBorder="1" applyAlignment="1" applyProtection="1">
      <alignment vertical="center"/>
      <protection hidden="1"/>
    </xf>
    <xf numFmtId="0" fontId="26" fillId="0" borderId="64" xfId="0" applyFont="1" applyBorder="1" applyAlignment="1" applyProtection="1">
      <alignment horizontal="center" vertical="center" shrinkToFit="1"/>
      <protection locked="0"/>
    </xf>
    <xf numFmtId="0" fontId="26" fillId="0" borderId="65" xfId="0" applyFont="1" applyBorder="1" applyAlignment="1" applyProtection="1">
      <alignment horizontal="center" vertical="center" shrinkToFit="1"/>
      <protection locked="0"/>
    </xf>
    <xf numFmtId="0" fontId="26" fillId="0" borderId="48" xfId="0" applyFont="1" applyBorder="1" applyAlignment="1" applyProtection="1">
      <alignment horizontal="center" vertical="center" shrinkToFit="1"/>
      <protection locked="0"/>
    </xf>
    <xf numFmtId="0" fontId="2" fillId="6" borderId="64" xfId="0" applyFont="1" applyFill="1" applyBorder="1" applyAlignment="1" applyProtection="1">
      <alignment horizontal="center" vertical="center"/>
      <protection hidden="1"/>
    </xf>
    <xf numFmtId="0" fontId="0" fillId="6" borderId="65" xfId="0" applyFill="1" applyBorder="1" applyAlignment="1" applyProtection="1">
      <alignment vertical="center"/>
      <protection hidden="1"/>
    </xf>
    <xf numFmtId="0" fontId="0" fillId="6" borderId="48" xfId="0" applyFill="1" applyBorder="1" applyAlignment="1" applyProtection="1">
      <alignment vertical="center"/>
      <protection hidden="1"/>
    </xf>
    <xf numFmtId="0" fontId="2" fillId="6" borderId="64" xfId="0" applyFont="1" applyFill="1" applyBorder="1" applyAlignment="1" applyProtection="1">
      <alignment horizontal="center" vertical="center" wrapText="1"/>
      <protection hidden="1"/>
    </xf>
    <xf numFmtId="0" fontId="2" fillId="0" borderId="116" xfId="0" applyFont="1" applyBorder="1" applyAlignment="1" applyProtection="1">
      <alignment horizontal="center" vertical="center"/>
      <protection hidden="1"/>
    </xf>
    <xf numFmtId="0" fontId="2" fillId="0" borderId="117" xfId="0" applyFont="1" applyBorder="1" applyAlignment="1" applyProtection="1">
      <alignment horizontal="center" vertical="center"/>
      <protection hidden="1"/>
    </xf>
    <xf numFmtId="0" fontId="4" fillId="0" borderId="64" xfId="0" applyFont="1" applyBorder="1" applyAlignment="1" applyProtection="1">
      <alignment vertical="center"/>
      <protection hidden="1"/>
    </xf>
    <xf numFmtId="0" fontId="0" fillId="0" borderId="65"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2" fillId="6" borderId="62" xfId="0" applyFont="1" applyFill="1" applyBorder="1" applyAlignment="1" applyProtection="1">
      <alignment horizontal="center" vertical="center" wrapText="1"/>
      <protection hidden="1"/>
    </xf>
    <xf numFmtId="0" fontId="0" fillId="6" borderId="58" xfId="0" applyFill="1" applyBorder="1" applyAlignment="1" applyProtection="1">
      <alignment horizontal="center" vertical="center"/>
      <protection hidden="1"/>
    </xf>
    <xf numFmtId="0" fontId="0" fillId="6" borderId="113" xfId="0" applyFill="1" applyBorder="1" applyAlignment="1" applyProtection="1">
      <alignment horizontal="center" vertical="center"/>
      <protection hidden="1"/>
    </xf>
    <xf numFmtId="0" fontId="0" fillId="6" borderId="63" xfId="0" applyFill="1" applyBorder="1" applyAlignment="1" applyProtection="1">
      <alignment horizontal="center" vertical="center"/>
      <protection hidden="1"/>
    </xf>
    <xf numFmtId="0" fontId="0" fillId="6" borderId="60" xfId="0" applyFill="1" applyBorder="1" applyAlignment="1" applyProtection="1">
      <alignment horizontal="center" vertical="center"/>
      <protection hidden="1"/>
    </xf>
    <xf numFmtId="0" fontId="0" fillId="6" borderId="114" xfId="0" applyFill="1" applyBorder="1" applyAlignment="1" applyProtection="1">
      <alignment horizontal="center" vertical="center"/>
      <protection hidden="1"/>
    </xf>
    <xf numFmtId="0" fontId="18" fillId="0" borderId="58" xfId="0" applyFont="1" applyFill="1" applyBorder="1" applyAlignment="1" applyProtection="1">
      <alignment horizontal="center" vertical="center"/>
      <protection hidden="1"/>
    </xf>
    <xf numFmtId="0" fontId="18" fillId="0" borderId="59" xfId="0" applyFont="1" applyFill="1" applyBorder="1" applyAlignment="1" applyProtection="1">
      <alignment horizontal="center" vertical="center"/>
      <protection hidden="1"/>
    </xf>
    <xf numFmtId="0" fontId="18" fillId="0" borderId="60" xfId="0" applyFont="1" applyFill="1" applyBorder="1" applyAlignment="1" applyProtection="1">
      <alignment horizontal="center" vertical="center"/>
      <protection hidden="1"/>
    </xf>
    <xf numFmtId="0" fontId="18" fillId="0" borderId="61" xfId="0" applyFont="1" applyFill="1" applyBorder="1" applyAlignment="1" applyProtection="1">
      <alignment horizontal="center" vertical="center"/>
      <protection hidden="1"/>
    </xf>
    <xf numFmtId="0" fontId="2" fillId="6" borderId="48" xfId="0" applyFont="1" applyFill="1" applyBorder="1" applyAlignment="1" applyProtection="1">
      <alignment horizontal="center" vertical="center"/>
      <protection hidden="1"/>
    </xf>
    <xf numFmtId="0" fontId="2" fillId="0" borderId="65" xfId="0" applyFont="1" applyBorder="1" applyAlignment="1" applyProtection="1">
      <alignment horizontal="center" vertical="center" wrapText="1"/>
      <protection hidden="1"/>
    </xf>
    <xf numFmtId="0" fontId="0" fillId="0" borderId="65" xfId="0" applyBorder="1" applyAlignment="1" applyProtection="1">
      <alignment horizontal="center" vertical="center" wrapText="1"/>
      <protection hidden="1"/>
    </xf>
    <xf numFmtId="0" fontId="0" fillId="0" borderId="73" xfId="0" applyBorder="1" applyAlignment="1" applyProtection="1">
      <alignment horizontal="center" vertical="center" wrapText="1"/>
      <protection hidden="1"/>
    </xf>
    <xf numFmtId="0" fontId="2" fillId="6" borderId="62" xfId="0" applyFont="1" applyFill="1" applyBorder="1" applyAlignment="1" applyProtection="1">
      <alignment horizontal="left" vertical="center"/>
      <protection hidden="1"/>
    </xf>
    <xf numFmtId="0" fontId="0" fillId="6" borderId="58" xfId="0" applyFill="1" applyBorder="1" applyAlignment="1" applyProtection="1">
      <alignment vertical="center"/>
      <protection hidden="1"/>
    </xf>
    <xf numFmtId="0" fontId="0" fillId="6" borderId="63" xfId="0" applyFill="1" applyBorder="1" applyAlignment="1" applyProtection="1">
      <alignment vertical="center"/>
      <protection hidden="1"/>
    </xf>
    <xf numFmtId="0" fontId="0" fillId="6" borderId="60" xfId="0" applyFill="1" applyBorder="1" applyAlignment="1" applyProtection="1">
      <alignment vertical="center"/>
      <protection hidden="1"/>
    </xf>
    <xf numFmtId="0" fontId="0" fillId="0" borderId="118" xfId="0" applyFill="1" applyBorder="1" applyAlignment="1" applyProtection="1">
      <alignment vertical="center"/>
      <protection hidden="1"/>
    </xf>
    <xf numFmtId="0" fontId="0" fillId="0" borderId="119" xfId="0" applyFill="1" applyBorder="1" applyAlignment="1" applyProtection="1">
      <alignment vertical="center"/>
      <protection hidden="1"/>
    </xf>
    <xf numFmtId="0" fontId="0" fillId="0" borderId="120" xfId="0" applyFill="1" applyBorder="1" applyAlignment="1" applyProtection="1">
      <alignment vertical="center"/>
      <protection hidden="1"/>
    </xf>
    <xf numFmtId="0" fontId="0" fillId="0" borderId="121" xfId="0" applyFill="1" applyBorder="1" applyAlignment="1" applyProtection="1">
      <alignment vertical="center"/>
      <protection hidden="1"/>
    </xf>
    <xf numFmtId="0" fontId="0" fillId="0" borderId="122" xfId="0" applyFill="1" applyBorder="1" applyAlignment="1" applyProtection="1">
      <alignment vertical="center"/>
      <protection hidden="1"/>
    </xf>
    <xf numFmtId="0" fontId="0" fillId="0" borderId="123" xfId="0" applyFill="1" applyBorder="1" applyAlignment="1" applyProtection="1">
      <alignment vertical="center"/>
      <protection hidden="1"/>
    </xf>
    <xf numFmtId="0" fontId="25" fillId="0" borderId="64" xfId="0" applyFont="1" applyBorder="1" applyAlignment="1" applyProtection="1">
      <alignment horizontal="center" vertical="center" wrapText="1"/>
      <protection hidden="1"/>
    </xf>
    <xf numFmtId="0" fontId="0" fillId="0" borderId="65" xfId="0" applyBorder="1" applyProtection="1">
      <alignment vertical="center"/>
      <protection hidden="1"/>
    </xf>
    <xf numFmtId="14" fontId="15" fillId="0" borderId="65" xfId="0" applyNumberFormat="1"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2" fillId="6" borderId="34" xfId="0" applyFont="1" applyFill="1" applyBorder="1" applyAlignment="1" applyProtection="1">
      <alignment horizontal="center" vertical="center"/>
      <protection hidden="1"/>
    </xf>
    <xf numFmtId="0" fontId="0" fillId="6" borderId="46" xfId="0" applyFill="1" applyBorder="1" applyAlignment="1" applyProtection="1">
      <alignment vertical="center"/>
      <protection hidden="1"/>
    </xf>
    <xf numFmtId="0" fontId="4" fillId="0" borderId="64" xfId="0" applyFont="1" applyBorder="1" applyAlignment="1" applyProtection="1">
      <alignment horizontal="left" vertical="center"/>
      <protection hidden="1"/>
    </xf>
    <xf numFmtId="0" fontId="25" fillId="6" borderId="64"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cellXfs>
  <cellStyles count="3">
    <cellStyle name="ハイパーリンク" xfId="1" builtinId="8"/>
    <cellStyle name="標準" xfId="0" builtinId="0"/>
    <cellStyle name="標準 2" xfId="2" xr:uid="{D71DD475-F5D0-45AE-A445-EA02C1093F85}"/>
  </cellStyles>
  <dxfs count="272">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solid">
          <fgColor theme="4" tint="0.79998168889431442"/>
          <bgColor theme="4"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ＭＳ Ｐゴシック"/>
        <family val="3"/>
        <charset val="128"/>
        <scheme val="minor"/>
      </font>
      <fill>
        <patternFill patternType="none">
          <fgColor indexed="64"/>
          <bgColor indexed="65"/>
        </patternFill>
      </fill>
      <alignment horizontal="general" vertical="center" textRotation="0" wrapText="1" indent="0" justifyLastLine="0" shrinkToFit="0" readingOrder="0"/>
    </dxf>
    <dxf>
      <fill>
        <patternFill>
          <bgColor theme="8" tint="0.79998168889431442"/>
        </patternFill>
      </fill>
    </dxf>
    <dxf>
      <font>
        <b/>
        <i val="0"/>
        <color rgb="FFFF0000"/>
      </font>
      <fill>
        <patternFill>
          <bgColor rgb="FFFFFF00"/>
        </patternFill>
      </fill>
    </dxf>
    <dxf>
      <fill>
        <patternFill>
          <bgColor theme="0" tint="-0.14996795556505021"/>
        </patternFill>
      </fill>
    </dxf>
    <dxf>
      <fill>
        <patternFill>
          <bgColor rgb="FFFFFF99"/>
        </patternFill>
      </fill>
    </dxf>
    <dxf>
      <font>
        <b/>
        <i val="0"/>
        <color rgb="FFFF0000"/>
      </font>
      <fill>
        <patternFill>
          <bgColor theme="9" tint="0.79998168889431442"/>
        </patternFill>
      </fill>
    </dxf>
    <dxf>
      <fill>
        <patternFill>
          <bgColor rgb="FFFFFF99"/>
        </patternFill>
      </fill>
    </dxf>
    <dxf>
      <fill>
        <patternFill>
          <bgColor rgb="FFFFFF99"/>
        </patternFill>
      </fill>
    </dxf>
    <dxf>
      <fill>
        <patternFill>
          <bgColor theme="0" tint="-0.1499679555650502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patternType="lightGrid"/>
      </fill>
    </dxf>
    <dxf>
      <fill>
        <patternFill>
          <bgColor theme="8" tint="0.79998168889431442"/>
        </patternFill>
      </fill>
    </dxf>
    <dxf>
      <fill>
        <patternFill patternType="lightGrid"/>
      </fill>
    </dxf>
    <dxf>
      <fill>
        <patternFill patternType="lightGrid"/>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ill>
        <patternFill patternType="lightGrid"/>
      </fill>
    </dxf>
    <dxf>
      <fill>
        <patternFill>
          <bgColor rgb="FFFFFF99"/>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ont>
        <b/>
        <i val="0"/>
        <color rgb="FFFF0000"/>
      </font>
      <fill>
        <patternFill>
          <bgColor theme="5" tint="0.79998168889431442"/>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Grid"/>
      </fill>
    </dxf>
    <dxf>
      <fill>
        <patternFill>
          <bgColor theme="0" tint="-0.14996795556505021"/>
        </patternFill>
      </fill>
    </dxf>
    <dxf>
      <fill>
        <patternFill>
          <bgColor theme="0" tint="-0.14996795556505021"/>
        </patternFill>
      </fill>
    </dxf>
    <dxf>
      <fill>
        <patternFill>
          <bgColor theme="8" tint="0.79998168889431442"/>
        </patternFill>
      </fill>
    </dxf>
    <dxf>
      <fill>
        <patternFill patternType="lightGrid"/>
      </fill>
    </dxf>
    <dxf>
      <fill>
        <patternFill>
          <bgColor rgb="FFFFFF99"/>
        </patternFill>
      </fill>
    </dxf>
    <dxf>
      <fill>
        <patternFill>
          <bgColor theme="8"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patternFill>
      </fill>
    </dxf>
    <dxf>
      <fill>
        <patternFill>
          <bgColor theme="0"/>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99"/>
        </patternFill>
      </fill>
    </dxf>
    <dxf>
      <fill>
        <patternFill>
          <bgColor theme="0" tint="-0.14996795556505021"/>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lightGrid"/>
      </fill>
    </dxf>
    <dxf>
      <fill>
        <patternFill patternType="lightGrid"/>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99"/>
        </patternFill>
      </fill>
    </dxf>
    <dxf>
      <fill>
        <patternFill>
          <bgColor theme="8" tint="0.79998168889431442"/>
        </patternFill>
      </fill>
    </dxf>
    <dxf>
      <fill>
        <patternFill>
          <bgColor rgb="FFFFFF99"/>
        </patternFill>
      </fill>
    </dxf>
  </dxfs>
  <tableStyles count="0" defaultTableStyle="TableStyleMedium2" defaultPivotStyle="PivotStyleLight16"/>
  <colors>
    <mruColors>
      <color rgb="FFFFFF99"/>
      <color rgb="FFCCFF99"/>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11206</xdr:colOff>
      <xdr:row>7</xdr:row>
      <xdr:rowOff>22411</xdr:rowOff>
    </xdr:from>
    <xdr:to>
      <xdr:col>10</xdr:col>
      <xdr:colOff>220757</xdr:colOff>
      <xdr:row>11</xdr:row>
      <xdr:rowOff>231961</xdr:rowOff>
    </xdr:to>
    <xdr:pic>
      <xdr:nvPicPr>
        <xdr:cNvPr id="3" name="図 2">
          <a:extLst>
            <a:ext uri="{FF2B5EF4-FFF2-40B4-BE49-F238E27FC236}">
              <a16:creationId xmlns:a16="http://schemas.microsoft.com/office/drawing/2014/main" id="{8B2027B7-909C-5BB5-B11C-7493AEE49C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24" y="2218764"/>
          <a:ext cx="2630021" cy="146460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11206</xdr:rowOff>
    </xdr:from>
    <xdr:to>
      <xdr:col>9</xdr:col>
      <xdr:colOff>85726</xdr:colOff>
      <xdr:row>18</xdr:row>
      <xdr:rowOff>106456</xdr:rowOff>
    </xdr:to>
    <xdr:pic>
      <xdr:nvPicPr>
        <xdr:cNvPr id="4" name="図 3">
          <a:extLst>
            <a:ext uri="{FF2B5EF4-FFF2-40B4-BE49-F238E27FC236}">
              <a16:creationId xmlns:a16="http://schemas.microsoft.com/office/drawing/2014/main" id="{12BD4AE8-4AAF-1EA3-AA78-F86C69E68D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4090147"/>
          <a:ext cx="2203637" cy="1664074"/>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1082B2-D4E4-45B8-A4E4-3CB4174560BE}" name="テーブル8" displayName="テーブル8" ref="C15:BX21" totalsRowShown="0" headerRowDxfId="109" dataDxfId="108">
  <autoFilter ref="C15:BX21" xr:uid="{201082B2-D4E4-45B8-A4E4-3CB4174560BE}"/>
  <tableColumns count="74">
    <tableColumn id="1" xr3:uid="{CE2C680A-4DBF-409C-83AA-038D966E85B1}" name="人文学科" dataDxfId="107"/>
    <tableColumn id="2" xr3:uid="{E34EB93C-FFB3-4245-9C88-7516C7C690E9}" name="人間科学科" dataDxfId="106"/>
    <tableColumn id="3" xr3:uid="{6098DBCB-0A8E-4246-B0EB-1D6836F183D3}" name="法学科" dataDxfId="105"/>
    <tableColumn id="4" xr3:uid="{4F457D37-CCE0-4A0D-AD04-BE5B9EA6D79D}" name="国際公共政策学科" dataDxfId="104"/>
    <tableColumn id="5" xr3:uid="{2608BA31-9C7C-4D3B-89FB-745FA812A5EB}" name="経済・経営学科" dataDxfId="103"/>
    <tableColumn id="6" xr3:uid="{40FA5192-6034-431D-90B8-938199D40F58}" name="数学科" dataDxfId="102"/>
    <tableColumn id="7" xr3:uid="{0F74B94F-77FA-48EA-8A81-4E73943A5FC1}" name="物理学科" dataDxfId="101"/>
    <tableColumn id="8" xr3:uid="{4B23C065-CA19-4A50-903D-8C18E61A1C26}" name="化学科" dataDxfId="100"/>
    <tableColumn id="9" xr3:uid="{AAC96D0F-82A6-478D-B74B-23CC6AC61A34}" name="生物科学科" dataDxfId="99"/>
    <tableColumn id="10" xr3:uid="{0868B431-66AD-434B-A855-10A8CF927B2D}" name="医学科" dataDxfId="98"/>
    <tableColumn id="11" xr3:uid="{93FCB39F-E79C-4F75-90FE-38203C07DB18}" name="保健学科" dataDxfId="97"/>
    <tableColumn id="12" xr3:uid="{3178F187-9B86-48BB-8637-BB09DB4C70C0}" name="歯学科" dataDxfId="96"/>
    <tableColumn id="13" xr3:uid="{00F92DAD-976D-4084-AC1C-8AF11082A478}" name="薬学科" dataDxfId="95"/>
    <tableColumn id="14" xr3:uid="{F1CDD2B2-ADFD-473B-BC6C-D895EAEADCC8}" name="応用自然科学科" dataDxfId="94"/>
    <tableColumn id="15" xr3:uid="{E29CEDF4-D477-47AB-8825-029EE7053546}" name="応用理工学科" dataDxfId="93"/>
    <tableColumn id="16" xr3:uid="{61CB8BB1-16C2-46E5-8568-75A58B22BDCD}" name="電子情報工学科" dataDxfId="92"/>
    <tableColumn id="17" xr3:uid="{0E7CC1ED-C4E3-4BFE-8355-93CDD672B1BF}" name="環境・エネルギー工学科" dataDxfId="91"/>
    <tableColumn id="18" xr3:uid="{65112625-5E34-4857-B435-5FA53CDA58EC}" name="地球総合工学科" dataDxfId="90"/>
    <tableColumn id="19" xr3:uid="{632D1E86-DC78-4F20-B657-C34CEA2DE58D}" name="電子物理科学科" dataDxfId="89"/>
    <tableColumn id="20" xr3:uid="{87FB8525-C9AF-446D-9635-51B2F218B29A}" name="化学応用科学科" dataDxfId="88"/>
    <tableColumn id="21" xr3:uid="{AAC60200-7B44-4939-A912-6EFAAB734867}" name="システム科学科" dataDxfId="87"/>
    <tableColumn id="22" xr3:uid="{4C1CA8AE-B7CC-4850-8E8A-B67778BB6B0C}" name="情報科学科" dataDxfId="86"/>
    <tableColumn id="23" xr3:uid="{B9A162CE-F531-46CB-8D1F-BD61F586D0DC}" name="外国語学科" dataDxfId="85"/>
    <tableColumn id="24" xr3:uid="{129B0B4B-8CA7-49BB-BA80-F9703F1C27B8}" name="人間科学専攻" dataDxfId="84"/>
    <tableColumn id="25" xr3:uid="{7057FD5F-7AE4-4057-86EF-66DBE8A1135B}" name="法学・政治学専攻" dataDxfId="83"/>
    <tableColumn id="26" xr3:uid="{3B2DD673-6E1A-493E-AB70-8054267FF15A}" name="経済学専攻" dataDxfId="82"/>
    <tableColumn id="27" xr3:uid="{EA1A2D68-191A-4F4E-A5AE-FF866D17A38F}" name="経営学専攻" dataDxfId="81"/>
    <tableColumn id="28" xr3:uid="{9129D798-EA0A-45E5-85FC-934151DE8A1D}" name="数学専攻" dataDxfId="80"/>
    <tableColumn id="29" xr3:uid="{9891E98C-5144-4AF8-A175-0F963A94371C}" name="物理学専攻" dataDxfId="79"/>
    <tableColumn id="30" xr3:uid="{FFDA89AB-1C24-44E0-A160-4C769D385216}" name="化学専攻" dataDxfId="78"/>
    <tableColumn id="31" xr3:uid="{34536A01-73B0-41B2-8EA4-29D3574CAFD9}" name="生物科学専攻" dataDxfId="77"/>
    <tableColumn id="32" xr3:uid="{9D8265C6-974A-46C1-8372-9FEB95BA9ACF}" name="高分子科学専攻" dataDxfId="76"/>
    <tableColumn id="33" xr3:uid="{4846E69F-4CCE-4479-9392-4B1719FDF73E}" name="宇宙地球科学専攻" dataDxfId="75"/>
    <tableColumn id="34" xr3:uid="{82A809DA-D1B3-483E-B4CE-B7F7A235E642}" name="医学専攻" dataDxfId="74"/>
    <tableColumn id="35" xr3:uid="{53375BCC-7614-4C70-869B-C2687788183C}" name="保健学専攻" dataDxfId="73"/>
    <tableColumn id="36" xr3:uid="{831B7CFF-FA2F-4026-8ED1-21A92A1EFCAA}" name="口腔科学専攻" dataDxfId="72"/>
    <tableColumn id="37" xr3:uid="{4439F47C-E0CE-48DB-A388-0E61678E0CFE}" name="創成薬学専攻" dataDxfId="71"/>
    <tableColumn id="38" xr3:uid="{E07A3662-EA09-4521-8175-41312303B4A9}" name="医療薬学専攻" dataDxfId="70"/>
    <tableColumn id="39" xr3:uid="{D9B9E998-5D7A-4D19-BE0A-673D5E8DB406}" name="生物工学専攻" dataDxfId="69"/>
    <tableColumn id="40" xr3:uid="{381F3FB3-E818-4992-81F4-827AC2645906}" name="応用化学専攻" dataDxfId="68"/>
    <tableColumn id="41" xr3:uid="{A1782CE3-6807-4EC7-89E2-912A20655616}" name="物理学系専攻" dataDxfId="67"/>
    <tableColumn id="42" xr3:uid="{65D7A913-1E83-4AA5-A34E-9F5669234AA5}" name="機械工学専攻" dataDxfId="66"/>
    <tableColumn id="43" xr3:uid="{6A382785-8A0B-4C49-9A78-0ECFB851A959}" name="マテリアル生産科学専攻" dataDxfId="65"/>
    <tableColumn id="44" xr3:uid="{2555B752-AE47-47E1-BF2A-53156E9D7CE4}" name="電気電子情報通信工学専攻" dataDxfId="64"/>
    <tableColumn id="45" xr3:uid="{10F3ED24-81E3-4B9B-A5C0-9BFFB8AC49E4}" name="環境エネルギー工学専攻" dataDxfId="63"/>
    <tableColumn id="46" xr3:uid="{23DEC1EB-31BF-4965-B4FE-8D28F1FACE84}" name="地球総合工学専攻" dataDxfId="62"/>
    <tableColumn id="47" xr3:uid="{0832AC51-AEF5-499F-AAFD-73C8ACB84AD8}" name="ビジネスエンジニアリング専攻" dataDxfId="61"/>
    <tableColumn id="48" xr3:uid="{A7587F15-15A8-4408-9B94-199D2F4FA6FF}" name="物質創成専攻" dataDxfId="60"/>
    <tableColumn id="49" xr3:uid="{03084FC9-583D-4652-8B3F-C969631694AA}" name="機能創成専攻" dataDxfId="59"/>
    <tableColumn id="50" xr3:uid="{A2DEBF0E-BA3B-4D31-9EE5-6AF595492986}" name="システム創成専攻" dataDxfId="58"/>
    <tableColumn id="51" xr3:uid="{76388BFA-AFA8-4B6D-80FA-1E39B6E30A62}" name="国際公共政策専攻" dataDxfId="57"/>
    <tableColumn id="52" xr3:uid="{4A6ED0E7-AC35-4E51-B12A-7999BF626DFF}" name="比較公共政策専攻" dataDxfId="56"/>
    <tableColumn id="53" xr3:uid="{9C52E099-38CA-44DB-AC39-6B3FC230FAF0}" name="生命機能専攻" dataDxfId="55"/>
    <tableColumn id="54" xr3:uid="{2D3B5C93-4995-416A-93EC-6A930DA7E8B0}" name="情報基礎数学専攻" dataDxfId="54"/>
    <tableColumn id="55" xr3:uid="{806B3686-7498-4089-B609-0D3033F48947}" name="情報数理学専攻" dataDxfId="53"/>
    <tableColumn id="56" xr3:uid="{98397C77-F6BF-4589-AEB7-83EBD91E6891}" name="コンピュータサイエンス専攻" dataDxfId="52"/>
    <tableColumn id="57" xr3:uid="{276B1453-65E9-4D41-A5F9-4760572856D6}" name="情報システム工学専攻" dataDxfId="51"/>
    <tableColumn id="58" xr3:uid="{8E23E6A2-C970-48BB-946C-776E25744503}" name="情報ネットワーク学専攻" dataDxfId="50"/>
    <tableColumn id="59" xr3:uid="{D4D7D23A-DDED-43B9-8CA2-22C7910CEA15}" name="マルチメディア工学専攻" dataDxfId="49"/>
    <tableColumn id="60" xr3:uid="{4BA2D1A8-5180-4BC4-9631-20205F005A10}" name="バイオ情報工学専攻" dataDxfId="48"/>
    <tableColumn id="61" xr3:uid="{5F958552-8F55-45E8-9674-B91A11572BEC}" name="法務専攻_未修者" dataDxfId="47"/>
    <tableColumn id="62" xr3:uid="{74787F60-4F9D-4506-AAAA-8002B8A23E19}" name="法務専攻_既修者" dataDxfId="46"/>
    <tableColumn id="63" xr3:uid="{7FDEAD56-AA4E-4366-AB02-D939AF5A3722}" name="人文学専攻" dataDxfId="45"/>
    <tableColumn id="64" xr3:uid="{2AE84B57-9790-4920-BDF7-BCB13540494A}" name="言語文化学専攻" dataDxfId="44"/>
    <tableColumn id="65" xr3:uid="{80A57E27-3F29-4C99-B553-59E181DA48D3}" name="外国学専攻" dataDxfId="43"/>
    <tableColumn id="66" xr3:uid="{3FA6457B-04CE-40F1-9B2C-D58B2735731B}" name="日本学専攻" dataDxfId="42"/>
    <tableColumn id="67" xr3:uid="{11B69A63-3289-4927-BB3A-FD14C3D5C112}" name="芸術学専攻" dataDxfId="41"/>
    <tableColumn id="68" xr3:uid="{15A4384A-8D38-468F-9592-55A15E065938}" name="小児発達学専攻" dataDxfId="40"/>
    <tableColumn id="69" xr3:uid="{3E3D6075-68E6-4ADF-99EE-2EFF6A2F403B}" name="文化形態論専攻" dataDxfId="39"/>
    <tableColumn id="70" xr3:uid="{21917504-DF90-4585-A264-B37DA4DABFB1}" name="文化動態論専攻" dataDxfId="38"/>
    <tableColumn id="71" xr3:uid="{F60086D2-3E70-4590-8F77-E40EB15A0D78}" name="文化表現論専攻" dataDxfId="37"/>
    <tableColumn id="72" xr3:uid="{4D8F0672-0878-4FBC-9D73-2EF16D3070BF}" name="言語文化専攻" dataDxfId="36"/>
    <tableColumn id="73" xr3:uid="{E044493B-E6D2-4F6F-9CE3-E4885ED8A0D3}" name="言語社会専攻" dataDxfId="35"/>
    <tableColumn id="74" xr3:uid="{33CC0AB4-7488-48AA-A383-F3CEF3716059}" name="日本語・日本文化専攻" dataDxfId="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ED33E4-A4E3-4715-A0E3-8DA61BC11C61}" name="テーブル11" displayName="テーブル11" ref="C1:AD10" totalsRowShown="0" headerRowDxfId="33" dataDxfId="32">
  <autoFilter ref="C1:AD10" xr:uid="{F4ED33E4-A4E3-4715-A0E3-8DA61BC11C61}"/>
  <tableColumns count="28">
    <tableColumn id="1" xr3:uid="{A341A0E6-BB1A-4015-A325-185790296FDA}" name="文学部" dataDxfId="31"/>
    <tableColumn id="2" xr3:uid="{B04DC71B-919A-4017-936E-AF13E20710F2}" name="人間科学部" dataDxfId="30"/>
    <tableColumn id="3" xr3:uid="{EF4CFFB9-87C5-4CF4-92BB-B2006D6CEB1F}" name="法学部" dataDxfId="29"/>
    <tableColumn id="4" xr3:uid="{1365F987-DAD1-4986-9D6C-91F2EA2A48D1}" name="経済学部" dataDxfId="28"/>
    <tableColumn id="5" xr3:uid="{B908BEA5-CDFA-4854-99B1-2073CED0BC2A}" name="理学部" dataDxfId="27"/>
    <tableColumn id="6" xr3:uid="{04169F13-5DCD-45A9-865B-2425C6D42EE5}" name="医学部" dataDxfId="26"/>
    <tableColumn id="7" xr3:uid="{1A9538EB-FA94-4553-8BB8-33A35A21055A}" name="歯学部" dataDxfId="25"/>
    <tableColumn id="8" xr3:uid="{B92925DD-17E7-4CE2-9C53-C86AC9DC7C11}" name="薬学部" dataDxfId="24"/>
    <tableColumn id="9" xr3:uid="{3A7AAFF5-5986-4F9A-8277-C672256A2A4C}" name="工学部" dataDxfId="23"/>
    <tableColumn id="10" xr3:uid="{775EDA5F-419D-416B-9FCD-9D53CE4C4D49}" name="基礎工学部" dataDxfId="22"/>
    <tableColumn id="11" xr3:uid="{AB9D2E5A-FAFB-4FA5-AB18-F9E96FF89FF3}" name="外国語学部" dataDxfId="21"/>
    <tableColumn id="12" xr3:uid="{1CCC2EAB-E623-42E7-B4A0-025968208134}" name="人間科学研究科" dataDxfId="20"/>
    <tableColumn id="13" xr3:uid="{D0F3C1D4-2432-494C-8921-384607A7D123}" name="法学研究科" dataDxfId="19"/>
    <tableColumn id="14" xr3:uid="{78B93932-5486-4CC3-9B67-E22A2365B0B2}" name="経済学研究科" dataDxfId="18"/>
    <tableColumn id="15" xr3:uid="{620C2FC5-318D-4D72-A632-7A523FB6BE89}" name="理学研究科" dataDxfId="17"/>
    <tableColumn id="16" xr3:uid="{83D070C0-9A26-47DC-BDE0-0143DBFF810D}" name="医学系研究科" dataDxfId="16"/>
    <tableColumn id="17" xr3:uid="{04ABDB39-65EC-4A61-B38B-7C1C15D16D8D}" name="歯学研究科" dataDxfId="15"/>
    <tableColumn id="18" xr3:uid="{E6DE51F6-B27B-4EB0-B1D5-0A2F26AC1EC7}" name="薬学研究科" dataDxfId="14"/>
    <tableColumn id="19" xr3:uid="{0086C72B-1E16-43D2-8E31-4F497A7184C6}" name="工学研究科" dataDxfId="13"/>
    <tableColumn id="20" xr3:uid="{0F9F2EA3-A499-4622-A753-D1F2C100E62D}" name="基礎工学研究科" dataDxfId="12"/>
    <tableColumn id="21" xr3:uid="{B2DFE57B-5110-49F5-BCCB-A544369D8F53}" name="国際公共政策研究科" dataDxfId="11"/>
    <tableColumn id="22" xr3:uid="{418A9727-2D47-4C0C-B581-4647E828EAF9}" name="生命機能研究科" dataDxfId="10"/>
    <tableColumn id="23" xr3:uid="{D2CEB0B9-936E-4809-AA56-0AA7D729676A}" name="情報科学研究科" dataDxfId="9"/>
    <tableColumn id="24" xr3:uid="{247FDCB0-6E7C-4730-AA9B-C0E438A185B8}" name="高等司法研究科" dataDxfId="8"/>
    <tableColumn id="25" xr3:uid="{7791BEF2-5755-433E-80BE-DE241A55F63F}" name="人文学研究科" dataDxfId="7"/>
    <tableColumn id="26" xr3:uid="{5CA6CBD1-63DB-41BF-BE21-F979EED7ABC4}" name="連合小児発達学研究科" dataDxfId="6"/>
    <tableColumn id="27" xr3:uid="{5666738A-E156-490E-8970-A3F0A1B60AE7}" name="文学研究科" dataDxfId="5"/>
    <tableColumn id="28" xr3:uid="{A2389034-7BBA-43C5-A761-C47F2411E606}" name="言語文化研究科"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630A460-17B0-4528-8386-3A098C29251E}" name="テーブル12" displayName="テーブル12" ref="A1:A29" totalsRowShown="0" headerRowDxfId="3" dataDxfId="2" tableBorderDxfId="1">
  <autoFilter ref="A1:A29" xr:uid="{D630A460-17B0-4528-8386-3A098C29251E}"/>
  <tableColumns count="1">
    <tableColumn id="1" xr3:uid="{4BB1A9FC-5301-4E9B-852E-3633CA75B0F9}" name="部局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4891-5835-4247-9A1B-FCEBF42BA483}">
  <sheetPr codeName="Sheet1">
    <tabColor rgb="FFCCFF99"/>
    <pageSetUpPr fitToPage="1"/>
  </sheetPr>
  <dimension ref="B1:G34"/>
  <sheetViews>
    <sheetView showGridLines="0" tabSelected="1" zoomScaleNormal="100" workbookViewId="0"/>
  </sheetViews>
  <sheetFormatPr defaultColWidth="4" defaultRowHeight="24.95" customHeight="1" x14ac:dyDescent="0.15"/>
  <cols>
    <col min="1" max="16384" width="4" style="1"/>
  </cols>
  <sheetData>
    <row r="1" spans="2:3" ht="24.95" customHeight="1" x14ac:dyDescent="0.15">
      <c r="B1" s="9" t="s">
        <v>273</v>
      </c>
    </row>
    <row r="2" spans="2:3" ht="24.95" customHeight="1" x14ac:dyDescent="0.15">
      <c r="B2" s="1" t="s">
        <v>270</v>
      </c>
    </row>
    <row r="4" spans="2:3" ht="24.95" customHeight="1" x14ac:dyDescent="0.15">
      <c r="B4" s="1" t="s">
        <v>54</v>
      </c>
      <c r="C4" s="1" t="s">
        <v>369</v>
      </c>
    </row>
    <row r="5" spans="2:3" ht="24.95" customHeight="1" x14ac:dyDescent="0.15">
      <c r="B5" s="1" t="s">
        <v>289</v>
      </c>
      <c r="C5" s="3" t="s">
        <v>387</v>
      </c>
    </row>
    <row r="6" spans="2:3" ht="24.95" customHeight="1" x14ac:dyDescent="0.15">
      <c r="C6" s="10" t="s">
        <v>388</v>
      </c>
    </row>
    <row r="7" spans="2:3" ht="24.95" customHeight="1" x14ac:dyDescent="0.15">
      <c r="C7" s="10" t="s">
        <v>365</v>
      </c>
    </row>
    <row r="8" spans="2:3" ht="24.95" customHeight="1" x14ac:dyDescent="0.15">
      <c r="C8" s="10"/>
    </row>
    <row r="9" spans="2:3" ht="24.95" customHeight="1" x14ac:dyDescent="0.15">
      <c r="C9" s="10"/>
    </row>
    <row r="10" spans="2:3" ht="24.95" customHeight="1" x14ac:dyDescent="0.15">
      <c r="C10" s="10"/>
    </row>
    <row r="11" spans="2:3" ht="24.95" customHeight="1" x14ac:dyDescent="0.15">
      <c r="C11" s="10"/>
    </row>
    <row r="12" spans="2:3" ht="24.95" customHeight="1" x14ac:dyDescent="0.15">
      <c r="C12" s="10"/>
    </row>
    <row r="13" spans="2:3" ht="24.95" customHeight="1" x14ac:dyDescent="0.15">
      <c r="C13" s="10" t="s">
        <v>364</v>
      </c>
    </row>
    <row r="14" spans="2:3" ht="24.95" customHeight="1" x14ac:dyDescent="0.15">
      <c r="C14" s="10"/>
    </row>
    <row r="15" spans="2:3" ht="24.95" customHeight="1" x14ac:dyDescent="0.15">
      <c r="C15" s="10"/>
    </row>
    <row r="16" spans="2:3" ht="24.95" customHeight="1" x14ac:dyDescent="0.15">
      <c r="C16" s="10"/>
    </row>
    <row r="17" spans="2:4" ht="24.95" customHeight="1" x14ac:dyDescent="0.15">
      <c r="C17" s="10"/>
    </row>
    <row r="18" spans="2:4" ht="24.95" customHeight="1" x14ac:dyDescent="0.15">
      <c r="C18" s="10"/>
    </row>
    <row r="19" spans="2:4" ht="24.95" customHeight="1" x14ac:dyDescent="0.15">
      <c r="C19" s="10"/>
    </row>
    <row r="20" spans="2:4" ht="24.95" customHeight="1" x14ac:dyDescent="0.15">
      <c r="B20" s="1" t="s">
        <v>291</v>
      </c>
      <c r="C20" s="10" t="s">
        <v>389</v>
      </c>
    </row>
    <row r="21" spans="2:4" ht="24.95" customHeight="1" x14ac:dyDescent="0.15">
      <c r="B21" s="1" t="s">
        <v>64</v>
      </c>
      <c r="C21" s="2" t="s">
        <v>293</v>
      </c>
    </row>
    <row r="22" spans="2:4" ht="24.95" customHeight="1" x14ac:dyDescent="0.15">
      <c r="C22" s="1" t="s">
        <v>245</v>
      </c>
      <c r="D22" s="1" t="s">
        <v>246</v>
      </c>
    </row>
    <row r="23" spans="2:4" ht="24.95" customHeight="1" x14ac:dyDescent="0.15">
      <c r="C23" s="1" t="s">
        <v>247</v>
      </c>
      <c r="D23" s="1" t="s">
        <v>395</v>
      </c>
    </row>
    <row r="24" spans="2:4" ht="24.95" customHeight="1" x14ac:dyDescent="0.15">
      <c r="C24" s="1" t="s">
        <v>248</v>
      </c>
      <c r="D24" s="1" t="s">
        <v>250</v>
      </c>
    </row>
    <row r="25" spans="2:4" ht="24.95" customHeight="1" x14ac:dyDescent="0.15">
      <c r="C25" s="1" t="s">
        <v>249</v>
      </c>
      <c r="D25" s="1" t="s">
        <v>252</v>
      </c>
    </row>
    <row r="26" spans="2:4" ht="24.95" customHeight="1" x14ac:dyDescent="0.15">
      <c r="B26" s="2" t="s">
        <v>292</v>
      </c>
      <c r="C26" s="2" t="s">
        <v>253</v>
      </c>
    </row>
    <row r="27" spans="2:4" ht="24.95" customHeight="1" x14ac:dyDescent="0.15">
      <c r="C27" s="1" t="s">
        <v>245</v>
      </c>
      <c r="D27" s="1" t="s">
        <v>254</v>
      </c>
    </row>
    <row r="28" spans="2:4" ht="24.95" customHeight="1" x14ac:dyDescent="0.15">
      <c r="C28" s="1" t="s">
        <v>247</v>
      </c>
      <c r="D28" s="1" t="s">
        <v>294</v>
      </c>
    </row>
    <row r="29" spans="2:4" ht="24.95" customHeight="1" x14ac:dyDescent="0.15">
      <c r="C29" s="1" t="s">
        <v>248</v>
      </c>
      <c r="D29" s="1" t="s">
        <v>269</v>
      </c>
    </row>
    <row r="30" spans="2:4" ht="24.95" customHeight="1" x14ac:dyDescent="0.15">
      <c r="C30" s="1" t="s">
        <v>249</v>
      </c>
      <c r="D30" s="1" t="s">
        <v>255</v>
      </c>
    </row>
    <row r="31" spans="2:4" ht="24.95" customHeight="1" x14ac:dyDescent="0.15">
      <c r="D31" s="1" t="s">
        <v>256</v>
      </c>
    </row>
    <row r="32" spans="2:4" ht="24.95" customHeight="1" x14ac:dyDescent="0.15">
      <c r="C32" s="1" t="s">
        <v>251</v>
      </c>
      <c r="D32" s="1" t="s">
        <v>370</v>
      </c>
    </row>
    <row r="33" spans="3:7" ht="24.95" customHeight="1" x14ac:dyDescent="0.15">
      <c r="D33" s="11" t="s">
        <v>257</v>
      </c>
    </row>
    <row r="34" spans="3:7" ht="24.95" customHeight="1" x14ac:dyDescent="0.15">
      <c r="C34" s="8" t="s">
        <v>274</v>
      </c>
      <c r="D34" s="8" t="s">
        <v>275</v>
      </c>
      <c r="E34" s="8"/>
      <c r="F34" s="8"/>
      <c r="G34" s="8"/>
    </row>
  </sheetData>
  <sheetProtection algorithmName="SHA-512" hashValue="7o1KsjubkRbXbCc7yV0UNmF+g/tYheeIUjXj2kA91CNU+7YZg3harmVJtAk5lL06wMiHshrKq3kes8+spNWrzg==" saltValue="BISPNh8tvLj/p6pFJzyQIw=="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97E7-2A9C-4ADD-896E-79AF07572DFC}">
  <sheetPr codeName="Sheet2">
    <tabColor rgb="FFCCFF99"/>
    <pageSetUpPr fitToPage="1"/>
  </sheetPr>
  <dimension ref="A1:AO53"/>
  <sheetViews>
    <sheetView showGridLines="0" showWhiteSpace="0" zoomScaleNormal="100" zoomScaleSheetLayoutView="120" workbookViewId="0">
      <pane xSplit="28" ySplit="1" topLeftCell="AC2" activePane="bottomRight" state="frozen"/>
      <selection activeCell="AD18" sqref="AD18"/>
      <selection pane="topRight" activeCell="AD18" sqref="AD18"/>
      <selection pane="bottomLeft" activeCell="AD18" sqref="AD18"/>
      <selection pane="bottomRight" activeCell="AI19" sqref="AI19"/>
    </sheetView>
  </sheetViews>
  <sheetFormatPr defaultColWidth="4" defaultRowHeight="13.5" x14ac:dyDescent="0.15"/>
  <cols>
    <col min="1" max="13" width="4" style="14"/>
    <col min="14" max="14" width="4" style="14" customWidth="1"/>
    <col min="15" max="15" width="4" style="14"/>
    <col min="16" max="16" width="4" style="14" customWidth="1"/>
    <col min="17" max="25" width="4" style="14"/>
    <col min="26" max="26" width="4.5" style="14" bestFit="1" customWidth="1"/>
    <col min="27" max="16384" width="4" style="14"/>
  </cols>
  <sheetData>
    <row r="1" spans="1:41" ht="21" customHeight="1" x14ac:dyDescent="0.15">
      <c r="A1" s="175" t="s">
        <v>224</v>
      </c>
      <c r="B1" s="176"/>
      <c r="C1" s="177" t="s">
        <v>225</v>
      </c>
      <c r="D1" s="178"/>
      <c r="E1" s="179" t="s">
        <v>226</v>
      </c>
      <c r="F1" s="180"/>
      <c r="I1" s="15"/>
      <c r="J1" s="15"/>
      <c r="K1" s="15"/>
      <c r="N1" s="16"/>
      <c r="O1" s="16"/>
      <c r="X1" s="15"/>
      <c r="AA1" s="16" t="s">
        <v>0</v>
      </c>
    </row>
    <row r="2" spans="1:41" ht="21" customHeight="1" thickBot="1" x14ac:dyDescent="0.2">
      <c r="N2" s="17"/>
      <c r="O2" s="17"/>
      <c r="U2" s="18" t="s">
        <v>163</v>
      </c>
      <c r="V2" s="169"/>
      <c r="W2" s="19" t="s">
        <v>165</v>
      </c>
      <c r="X2" s="169"/>
      <c r="Y2" s="20" t="s">
        <v>166</v>
      </c>
      <c r="Z2" s="170"/>
      <c r="AA2" s="21" t="s">
        <v>167</v>
      </c>
      <c r="AB2" s="22"/>
    </row>
    <row r="3" spans="1:41" s="22" customFormat="1" ht="21" customHeight="1" thickBot="1" x14ac:dyDescent="0.2">
      <c r="A3" s="23" t="s">
        <v>46</v>
      </c>
      <c r="B3" s="14"/>
      <c r="C3" s="14"/>
      <c r="D3" s="14"/>
      <c r="E3" s="14"/>
      <c r="F3" s="14"/>
      <c r="G3" s="14"/>
      <c r="H3" s="14"/>
      <c r="I3" s="14"/>
      <c r="J3" s="14"/>
      <c r="K3" s="14"/>
      <c r="L3" s="14"/>
      <c r="M3" s="14"/>
      <c r="N3" s="14"/>
      <c r="O3" s="14"/>
      <c r="P3" s="14"/>
      <c r="Q3" s="14"/>
      <c r="R3" s="14"/>
      <c r="S3" s="14"/>
      <c r="T3" s="14"/>
      <c r="U3" s="14"/>
      <c r="V3" s="14"/>
      <c r="W3" s="14"/>
      <c r="X3" s="294" t="s">
        <v>196</v>
      </c>
      <c r="Y3" s="295"/>
      <c r="Z3" s="296"/>
      <c r="AA3" s="297"/>
      <c r="AB3" s="298"/>
    </row>
    <row r="4" spans="1:41" ht="31.5" customHeight="1" thickBot="1" x14ac:dyDescent="0.2">
      <c r="A4" s="214" t="s">
        <v>278</v>
      </c>
      <c r="B4" s="214"/>
      <c r="C4" s="214"/>
      <c r="D4" s="214"/>
      <c r="E4" s="214"/>
      <c r="F4" s="214"/>
      <c r="G4" s="214"/>
      <c r="H4" s="214"/>
      <c r="I4" s="214"/>
      <c r="J4" s="214"/>
      <c r="K4" s="214"/>
      <c r="L4" s="214"/>
      <c r="M4" s="214"/>
      <c r="N4" s="214"/>
      <c r="O4" s="214"/>
      <c r="P4" s="215"/>
      <c r="Q4" s="215"/>
      <c r="R4" s="215"/>
      <c r="S4" s="215"/>
      <c r="T4" s="215"/>
      <c r="U4" s="215"/>
      <c r="V4" s="215"/>
      <c r="W4" s="215"/>
      <c r="X4" s="215"/>
      <c r="Y4" s="215"/>
      <c r="Z4" s="215"/>
      <c r="AA4" s="215"/>
      <c r="AB4" s="215"/>
    </row>
    <row r="5" spans="1:41" ht="31.5" customHeight="1" thickBot="1" x14ac:dyDescent="0.2">
      <c r="A5" s="208" t="s">
        <v>279</v>
      </c>
      <c r="B5" s="209"/>
      <c r="C5" s="210"/>
      <c r="D5" s="210"/>
      <c r="E5" s="211"/>
      <c r="F5" s="212"/>
      <c r="G5" s="212"/>
      <c r="H5" s="212"/>
      <c r="I5" s="212"/>
      <c r="J5" s="213"/>
      <c r="K5" s="24"/>
      <c r="L5" s="24"/>
      <c r="M5" s="24"/>
      <c r="N5" s="24"/>
      <c r="O5" s="24"/>
      <c r="P5" s="25"/>
      <c r="Q5" s="25"/>
      <c r="R5" s="25"/>
      <c r="S5" s="25"/>
      <c r="T5" s="25"/>
      <c r="U5" s="25"/>
      <c r="V5" s="25"/>
      <c r="W5" s="25"/>
      <c r="X5" s="25"/>
      <c r="Y5" s="25"/>
      <c r="Z5" s="25"/>
      <c r="AA5" s="25"/>
      <c r="AB5" s="25"/>
    </row>
    <row r="6" spans="1:41" ht="35.1" customHeight="1" thickBot="1" x14ac:dyDescent="0.2">
      <c r="A6" s="208" t="s">
        <v>280</v>
      </c>
      <c r="B6" s="209"/>
      <c r="C6" s="210"/>
      <c r="D6" s="210"/>
      <c r="E6" s="216"/>
      <c r="F6" s="222"/>
      <c r="G6" s="222"/>
      <c r="H6" s="222"/>
      <c r="I6" s="222"/>
      <c r="J6" s="222"/>
      <c r="K6" s="216"/>
      <c r="L6" s="222"/>
      <c r="M6" s="222"/>
      <c r="N6" s="222"/>
      <c r="O6" s="222"/>
      <c r="P6" s="222"/>
      <c r="Q6" s="209" t="s">
        <v>281</v>
      </c>
      <c r="R6" s="210"/>
      <c r="S6" s="210"/>
      <c r="T6" s="210"/>
      <c r="U6" s="216"/>
      <c r="V6" s="216"/>
      <c r="W6" s="216"/>
      <c r="X6" s="217"/>
      <c r="Y6" s="25"/>
      <c r="Z6" s="25"/>
      <c r="AA6" s="25"/>
      <c r="AB6" s="25"/>
      <c r="AC6" s="26"/>
      <c r="AD6" s="26"/>
      <c r="AE6" s="27"/>
      <c r="AF6" s="27"/>
      <c r="AG6" s="27"/>
      <c r="AI6" s="26"/>
      <c r="AJ6" s="26"/>
      <c r="AK6" s="26"/>
      <c r="AL6" s="26"/>
      <c r="AM6" s="27"/>
      <c r="AN6" s="27"/>
      <c r="AO6" s="27"/>
    </row>
    <row r="7" spans="1:41" ht="17.25" customHeight="1" x14ac:dyDescent="0.15">
      <c r="A7" s="198" t="str">
        <f>IF($E$5="高校生","受験番号",IF($E$5="阪大生","学籍番号","記入不要"))</f>
        <v>記入不要</v>
      </c>
      <c r="B7" s="369"/>
      <c r="C7" s="370"/>
      <c r="D7" s="371"/>
      <c r="E7" s="251" t="s">
        <v>197</v>
      </c>
      <c r="F7" s="252"/>
      <c r="G7" s="252"/>
      <c r="H7" s="252"/>
      <c r="I7" s="252"/>
      <c r="J7" s="252"/>
      <c r="K7" s="218" t="s">
        <v>195</v>
      </c>
      <c r="L7" s="219"/>
      <c r="M7" s="219"/>
      <c r="N7" s="219"/>
      <c r="O7" s="219"/>
      <c r="P7" s="219"/>
      <c r="Q7" s="181" t="s">
        <v>282</v>
      </c>
      <c r="R7" s="183"/>
      <c r="S7" s="183"/>
      <c r="T7" s="183"/>
      <c r="U7" s="223"/>
      <c r="V7" s="224"/>
      <c r="W7" s="224"/>
      <c r="X7" s="224"/>
      <c r="Y7" s="225" t="str">
        <f>IF($U$7="","自動表示",DATEDIF($U$7,"2024/4/1","Y")&amp;"歳")</f>
        <v>自動表示</v>
      </c>
      <c r="Z7" s="226"/>
      <c r="AA7" s="226"/>
      <c r="AB7" s="227"/>
    </row>
    <row r="8" spans="1:41" ht="36.75" customHeight="1" x14ac:dyDescent="0.15">
      <c r="A8" s="372"/>
      <c r="B8" s="373"/>
      <c r="C8" s="373"/>
      <c r="D8" s="374"/>
      <c r="E8" s="253"/>
      <c r="F8" s="253"/>
      <c r="G8" s="253"/>
      <c r="H8" s="253"/>
      <c r="I8" s="253"/>
      <c r="J8" s="253"/>
      <c r="K8" s="220" t="s">
        <v>194</v>
      </c>
      <c r="L8" s="221"/>
      <c r="M8" s="221"/>
      <c r="N8" s="221"/>
      <c r="O8" s="221"/>
      <c r="P8" s="221"/>
      <c r="Q8" s="183"/>
      <c r="R8" s="183"/>
      <c r="S8" s="183"/>
      <c r="T8" s="183"/>
      <c r="U8" s="224"/>
      <c r="V8" s="224"/>
      <c r="W8" s="224"/>
      <c r="X8" s="224"/>
      <c r="Y8" s="228"/>
      <c r="Z8" s="229"/>
      <c r="AA8" s="229"/>
      <c r="AB8" s="230"/>
      <c r="AD8" s="14" t="str">
        <f>IF(OR(LEFT(E8,1)="U", LEFT(E8,1)="u"),"【学籍番号欄】在学生の場合：大阪大学個人IDを入力していませんか？学生証の番号を記入すること。","")</f>
        <v/>
      </c>
    </row>
    <row r="9" spans="1:41" ht="17.25" customHeight="1" x14ac:dyDescent="0.15">
      <c r="A9" s="198" t="s">
        <v>218</v>
      </c>
      <c r="B9" s="199"/>
      <c r="C9" s="28"/>
      <c r="D9" s="29"/>
      <c r="E9" s="186" t="s">
        <v>219</v>
      </c>
      <c r="F9" s="187"/>
      <c r="G9" s="187"/>
      <c r="H9" s="187"/>
      <c r="I9" s="187"/>
      <c r="J9" s="188"/>
      <c r="K9" s="186" t="s">
        <v>220</v>
      </c>
      <c r="L9" s="187"/>
      <c r="M9" s="187"/>
      <c r="N9" s="187"/>
      <c r="O9" s="187"/>
      <c r="P9" s="188"/>
      <c r="Q9" s="181" t="s">
        <v>1</v>
      </c>
      <c r="R9" s="182"/>
      <c r="S9" s="183"/>
      <c r="T9" s="183"/>
      <c r="U9" s="282"/>
      <c r="V9" s="285"/>
      <c r="W9" s="285"/>
      <c r="X9" s="285"/>
      <c r="Y9" s="286" t="s">
        <v>2</v>
      </c>
      <c r="Z9" s="280"/>
      <c r="AA9" s="281"/>
      <c r="AB9" s="265" t="s">
        <v>166</v>
      </c>
    </row>
    <row r="10" spans="1:41" ht="23.1" customHeight="1" x14ac:dyDescent="0.15">
      <c r="A10" s="200"/>
      <c r="B10" s="201"/>
      <c r="C10" s="204" t="s">
        <v>221</v>
      </c>
      <c r="D10" s="205"/>
      <c r="E10" s="195"/>
      <c r="F10" s="196"/>
      <c r="G10" s="196"/>
      <c r="H10" s="196"/>
      <c r="I10" s="196"/>
      <c r="J10" s="197"/>
      <c r="K10" s="195"/>
      <c r="L10" s="196"/>
      <c r="M10" s="196"/>
      <c r="N10" s="196"/>
      <c r="O10" s="196"/>
      <c r="P10" s="197"/>
      <c r="Q10" s="181"/>
      <c r="R10" s="182"/>
      <c r="S10" s="183"/>
      <c r="T10" s="183"/>
      <c r="U10" s="285"/>
      <c r="V10" s="285"/>
      <c r="W10" s="285"/>
      <c r="X10" s="285"/>
      <c r="Y10" s="182"/>
      <c r="Z10" s="282"/>
      <c r="AA10" s="281"/>
      <c r="AB10" s="266"/>
    </row>
    <row r="11" spans="1:41" ht="36" customHeight="1" thickBot="1" x14ac:dyDescent="0.2">
      <c r="A11" s="202"/>
      <c r="B11" s="203"/>
      <c r="C11" s="206" t="s">
        <v>222</v>
      </c>
      <c r="D11" s="207"/>
      <c r="E11" s="189"/>
      <c r="F11" s="190"/>
      <c r="G11" s="190"/>
      <c r="H11" s="190"/>
      <c r="I11" s="190"/>
      <c r="J11" s="191"/>
      <c r="K11" s="192"/>
      <c r="L11" s="193"/>
      <c r="M11" s="193"/>
      <c r="N11" s="193"/>
      <c r="O11" s="193"/>
      <c r="P11" s="194"/>
      <c r="Q11" s="184" t="str">
        <f>IF($E$5="阪大生","休学歴の有無（回答→）","")</f>
        <v/>
      </c>
      <c r="R11" s="184"/>
      <c r="S11" s="185"/>
      <c r="T11" s="185"/>
      <c r="U11" s="235"/>
      <c r="V11" s="236"/>
      <c r="W11" s="237" t="str">
        <f>IF($U$11="あり","通算休学月数を記入→","")</f>
        <v/>
      </c>
      <c r="X11" s="238"/>
      <c r="Y11" s="239"/>
      <c r="Z11" s="283"/>
      <c r="AA11" s="284"/>
      <c r="AB11" s="30" t="str">
        <f>IF($U$11="あり","か月","")</f>
        <v/>
      </c>
    </row>
    <row r="12" spans="1:41" ht="6.75" customHeight="1" thickBot="1" x14ac:dyDescent="0.2">
      <c r="A12" s="240"/>
      <c r="B12" s="240"/>
    </row>
    <row r="13" spans="1:41" ht="20.100000000000001" customHeight="1" x14ac:dyDescent="0.15">
      <c r="A13" s="267" t="s">
        <v>390</v>
      </c>
      <c r="B13" s="268"/>
      <c r="C13" s="269"/>
      <c r="D13" s="270"/>
      <c r="E13" s="241"/>
      <c r="F13" s="242"/>
      <c r="G13" s="31" t="s">
        <v>165</v>
      </c>
      <c r="H13" s="243"/>
      <c r="I13" s="244"/>
      <c r="J13" s="32" t="s">
        <v>4</v>
      </c>
      <c r="K13" s="287"/>
      <c r="L13" s="287"/>
      <c r="M13" s="287"/>
      <c r="N13" s="287"/>
      <c r="O13" s="287"/>
      <c r="P13" s="287"/>
      <c r="Q13" s="287"/>
      <c r="R13" s="287"/>
      <c r="S13" s="287"/>
      <c r="T13" s="287"/>
      <c r="U13" s="249"/>
      <c r="V13" s="250"/>
      <c r="W13" s="250"/>
      <c r="X13" s="250"/>
      <c r="Y13" s="250"/>
      <c r="Z13" s="250"/>
      <c r="AA13" s="247" t="s">
        <v>244</v>
      </c>
      <c r="AB13" s="248"/>
    </row>
    <row r="14" spans="1:41" ht="20.100000000000001" customHeight="1" x14ac:dyDescent="0.15">
      <c r="A14" s="271"/>
      <c r="B14" s="272"/>
      <c r="C14" s="273"/>
      <c r="D14" s="274"/>
      <c r="E14" s="231"/>
      <c r="F14" s="232"/>
      <c r="G14" s="33" t="s">
        <v>164</v>
      </c>
      <c r="H14" s="231"/>
      <c r="I14" s="232"/>
      <c r="J14" s="34" t="s">
        <v>3</v>
      </c>
      <c r="K14" s="245"/>
      <c r="L14" s="245"/>
      <c r="M14" s="245"/>
      <c r="N14" s="245"/>
      <c r="O14" s="245"/>
      <c r="P14" s="245"/>
      <c r="Q14" s="245"/>
      <c r="R14" s="245"/>
      <c r="S14" s="245"/>
      <c r="T14" s="245"/>
      <c r="U14" s="245"/>
      <c r="V14" s="245"/>
      <c r="W14" s="245"/>
      <c r="X14" s="245"/>
      <c r="Y14" s="245"/>
      <c r="Z14" s="245"/>
      <c r="AA14" s="245"/>
      <c r="AB14" s="246"/>
    </row>
    <row r="15" spans="1:41" ht="20.100000000000001" customHeight="1" x14ac:dyDescent="0.15">
      <c r="A15" s="271"/>
      <c r="B15" s="275"/>
      <c r="C15" s="273"/>
      <c r="D15" s="274"/>
      <c r="E15" s="231"/>
      <c r="F15" s="232"/>
      <c r="G15" s="33" t="s">
        <v>164</v>
      </c>
      <c r="H15" s="231"/>
      <c r="I15" s="232"/>
      <c r="J15" s="34" t="s">
        <v>3</v>
      </c>
      <c r="K15" s="245"/>
      <c r="L15" s="245"/>
      <c r="M15" s="245"/>
      <c r="N15" s="245"/>
      <c r="O15" s="245"/>
      <c r="P15" s="245"/>
      <c r="Q15" s="245"/>
      <c r="R15" s="245"/>
      <c r="S15" s="245"/>
      <c r="T15" s="245"/>
      <c r="U15" s="245"/>
      <c r="V15" s="245"/>
      <c r="W15" s="245"/>
      <c r="X15" s="245"/>
      <c r="Y15" s="245"/>
      <c r="Z15" s="245"/>
      <c r="AA15" s="245"/>
      <c r="AB15" s="246"/>
      <c r="AD15" s="35"/>
    </row>
    <row r="16" spans="1:41" ht="20.100000000000001" customHeight="1" x14ac:dyDescent="0.15">
      <c r="A16" s="271"/>
      <c r="B16" s="272"/>
      <c r="C16" s="273"/>
      <c r="D16" s="274"/>
      <c r="E16" s="231"/>
      <c r="F16" s="232"/>
      <c r="G16" s="33" t="s">
        <v>164</v>
      </c>
      <c r="H16" s="231"/>
      <c r="I16" s="232"/>
      <c r="J16" s="36" t="s">
        <v>3</v>
      </c>
      <c r="K16" s="245"/>
      <c r="L16" s="245"/>
      <c r="M16" s="245"/>
      <c r="N16" s="245"/>
      <c r="O16" s="245"/>
      <c r="P16" s="245"/>
      <c r="Q16" s="245"/>
      <c r="R16" s="245"/>
      <c r="S16" s="245"/>
      <c r="T16" s="245"/>
      <c r="U16" s="245"/>
      <c r="V16" s="245"/>
      <c r="W16" s="245"/>
      <c r="X16" s="245"/>
      <c r="Y16" s="245"/>
      <c r="Z16" s="245"/>
      <c r="AA16" s="245"/>
      <c r="AB16" s="246"/>
    </row>
    <row r="17" spans="1:28" ht="20.100000000000001" customHeight="1" x14ac:dyDescent="0.15">
      <c r="A17" s="271"/>
      <c r="B17" s="272"/>
      <c r="C17" s="273"/>
      <c r="D17" s="274"/>
      <c r="E17" s="231"/>
      <c r="F17" s="232"/>
      <c r="G17" s="33" t="s">
        <v>164</v>
      </c>
      <c r="H17" s="231"/>
      <c r="I17" s="232"/>
      <c r="J17" s="34" t="s">
        <v>3</v>
      </c>
      <c r="K17" s="245"/>
      <c r="L17" s="245"/>
      <c r="M17" s="245"/>
      <c r="N17" s="245"/>
      <c r="O17" s="245"/>
      <c r="P17" s="245"/>
      <c r="Q17" s="245"/>
      <c r="R17" s="245"/>
      <c r="S17" s="245"/>
      <c r="T17" s="245"/>
      <c r="U17" s="245"/>
      <c r="V17" s="245"/>
      <c r="W17" s="245"/>
      <c r="X17" s="245"/>
      <c r="Y17" s="245"/>
      <c r="Z17" s="245"/>
      <c r="AA17" s="245"/>
      <c r="AB17" s="246"/>
    </row>
    <row r="18" spans="1:28" ht="20.100000000000001" customHeight="1" x14ac:dyDescent="0.15">
      <c r="A18" s="271"/>
      <c r="B18" s="272"/>
      <c r="C18" s="273"/>
      <c r="D18" s="274"/>
      <c r="E18" s="231"/>
      <c r="F18" s="232"/>
      <c r="G18" s="33" t="s">
        <v>164</v>
      </c>
      <c r="H18" s="231"/>
      <c r="I18" s="232"/>
      <c r="J18" s="34" t="s">
        <v>3</v>
      </c>
      <c r="K18" s="245"/>
      <c r="L18" s="245"/>
      <c r="M18" s="245"/>
      <c r="N18" s="245"/>
      <c r="O18" s="245"/>
      <c r="P18" s="245"/>
      <c r="Q18" s="245"/>
      <c r="R18" s="245"/>
      <c r="S18" s="245"/>
      <c r="T18" s="245"/>
      <c r="U18" s="245"/>
      <c r="V18" s="245"/>
      <c r="W18" s="245"/>
      <c r="X18" s="245"/>
      <c r="Y18" s="245"/>
      <c r="Z18" s="245"/>
      <c r="AA18" s="245"/>
      <c r="AB18" s="246"/>
    </row>
    <row r="19" spans="1:28" ht="20.100000000000001" customHeight="1" x14ac:dyDescent="0.15">
      <c r="A19" s="271"/>
      <c r="B19" s="272"/>
      <c r="C19" s="273"/>
      <c r="D19" s="274"/>
      <c r="E19" s="231"/>
      <c r="F19" s="232"/>
      <c r="G19" s="33" t="s">
        <v>164</v>
      </c>
      <c r="H19" s="231"/>
      <c r="I19" s="232"/>
      <c r="J19" s="34" t="s">
        <v>3</v>
      </c>
      <c r="K19" s="245"/>
      <c r="L19" s="245"/>
      <c r="M19" s="245"/>
      <c r="N19" s="245"/>
      <c r="O19" s="245"/>
      <c r="P19" s="245"/>
      <c r="Q19" s="245"/>
      <c r="R19" s="245"/>
      <c r="S19" s="245"/>
      <c r="T19" s="245"/>
      <c r="U19" s="245"/>
      <c r="V19" s="245"/>
      <c r="W19" s="245"/>
      <c r="X19" s="245"/>
      <c r="Y19" s="245"/>
      <c r="Z19" s="245"/>
      <c r="AA19" s="245"/>
      <c r="AB19" s="246"/>
    </row>
    <row r="20" spans="1:28" ht="20.100000000000001" customHeight="1" thickBot="1" x14ac:dyDescent="0.2">
      <c r="A20" s="276"/>
      <c r="B20" s="277"/>
      <c r="C20" s="278"/>
      <c r="D20" s="279"/>
      <c r="E20" s="233"/>
      <c r="F20" s="234"/>
      <c r="G20" s="37" t="s">
        <v>164</v>
      </c>
      <c r="H20" s="233"/>
      <c r="I20" s="234"/>
      <c r="J20" s="38" t="s">
        <v>3</v>
      </c>
      <c r="K20" s="384"/>
      <c r="L20" s="384"/>
      <c r="M20" s="384"/>
      <c r="N20" s="384"/>
      <c r="O20" s="384"/>
      <c r="P20" s="384"/>
      <c r="Q20" s="384"/>
      <c r="R20" s="384"/>
      <c r="S20" s="384"/>
      <c r="T20" s="384"/>
      <c r="U20" s="384"/>
      <c r="V20" s="384"/>
      <c r="W20" s="384"/>
      <c r="X20" s="384"/>
      <c r="Y20" s="384"/>
      <c r="Z20" s="384"/>
      <c r="AA20" s="384"/>
      <c r="AB20" s="385"/>
    </row>
    <row r="21" spans="1:28" ht="6.75" customHeight="1" thickBot="1" x14ac:dyDescent="0.2"/>
    <row r="22" spans="1:28" ht="20.100000000000001" customHeight="1" x14ac:dyDescent="0.15">
      <c r="A22" s="39" t="s">
        <v>206</v>
      </c>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1"/>
    </row>
    <row r="23" spans="1:28" ht="20.100000000000001" customHeight="1" x14ac:dyDescent="0.15">
      <c r="A23" s="390"/>
      <c r="B23" s="391"/>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2"/>
    </row>
    <row r="24" spans="1:28" ht="20.100000000000001" customHeight="1" x14ac:dyDescent="0.15">
      <c r="A24" s="42" t="s">
        <v>207</v>
      </c>
      <c r="B24" s="43"/>
      <c r="C24" s="43"/>
      <c r="D24" s="43"/>
      <c r="E24" s="43"/>
      <c r="F24" s="43"/>
      <c r="G24" s="43"/>
      <c r="H24" s="43"/>
      <c r="I24" s="44"/>
      <c r="J24" s="45" t="s">
        <v>213</v>
      </c>
      <c r="K24" s="46"/>
      <c r="L24" s="47"/>
      <c r="M24" s="47"/>
      <c r="N24" s="47"/>
      <c r="O24" s="47"/>
      <c r="P24" s="48"/>
      <c r="Q24" s="48"/>
      <c r="R24" s="48"/>
      <c r="S24" s="48"/>
      <c r="T24" s="48"/>
      <c r="U24" s="48"/>
      <c r="V24" s="48"/>
      <c r="W24" s="48"/>
      <c r="X24" s="48"/>
      <c r="Y24" s="48"/>
      <c r="Z24" s="48"/>
      <c r="AA24" s="48"/>
      <c r="AB24" s="49"/>
    </row>
    <row r="25" spans="1:28" ht="20.100000000000001" customHeight="1" x14ac:dyDescent="0.15">
      <c r="A25" s="386" t="s">
        <v>198</v>
      </c>
      <c r="B25" s="387"/>
      <c r="C25" s="387"/>
      <c r="D25" s="387"/>
      <c r="E25" s="387"/>
      <c r="F25" s="387"/>
      <c r="G25" s="387"/>
      <c r="H25" s="387"/>
      <c r="I25" s="387"/>
      <c r="J25" s="387"/>
      <c r="K25" s="387"/>
      <c r="L25" s="387"/>
      <c r="M25" s="387"/>
      <c r="N25" s="387"/>
      <c r="O25" s="387"/>
      <c r="P25" s="388"/>
      <c r="Q25" s="388"/>
      <c r="R25" s="388"/>
      <c r="S25" s="388"/>
      <c r="T25" s="388"/>
      <c r="U25" s="388"/>
      <c r="V25" s="388"/>
      <c r="W25" s="388"/>
      <c r="X25" s="388"/>
      <c r="Y25" s="388"/>
      <c r="Z25" s="388"/>
      <c r="AA25" s="388"/>
      <c r="AB25" s="389"/>
    </row>
    <row r="26" spans="1:28" ht="20.100000000000001" customHeight="1" x14ac:dyDescent="0.15">
      <c r="A26" s="263"/>
      <c r="B26" s="258"/>
      <c r="C26" s="258"/>
      <c r="D26" s="258"/>
      <c r="E26" s="258"/>
      <c r="F26" s="258"/>
      <c r="G26" s="258"/>
      <c r="H26" s="258"/>
      <c r="I26" s="258"/>
      <c r="J26" s="258"/>
      <c r="K26" s="259" t="str">
        <f>IF(OR($A$26="②受給している",$A$26="③４月からの受給が確定"),"②③の場合：給貸区分を回答ください→","")</f>
        <v/>
      </c>
      <c r="L26" s="260"/>
      <c r="M26" s="260"/>
      <c r="N26" s="260"/>
      <c r="O26" s="260"/>
      <c r="P26" s="260"/>
      <c r="Q26" s="260"/>
      <c r="R26" s="260"/>
      <c r="S26" s="260"/>
      <c r="T26" s="254"/>
      <c r="U26" s="255"/>
      <c r="V26" s="255"/>
      <c r="W26" s="255"/>
      <c r="X26" s="255"/>
      <c r="Y26" s="255"/>
      <c r="Z26" s="255"/>
      <c r="AA26" s="255"/>
      <c r="AB26" s="256"/>
    </row>
    <row r="27" spans="1:28" ht="20.100000000000001" customHeight="1" x14ac:dyDescent="0.15">
      <c r="A27" s="386" t="s">
        <v>211</v>
      </c>
      <c r="B27" s="387"/>
      <c r="C27" s="387"/>
      <c r="D27" s="387"/>
      <c r="E27" s="387"/>
      <c r="F27" s="387"/>
      <c r="G27" s="387"/>
      <c r="H27" s="387"/>
      <c r="I27" s="387"/>
      <c r="J27" s="387"/>
      <c r="K27" s="387"/>
      <c r="L27" s="387"/>
      <c r="M27" s="387"/>
      <c r="N27" s="387"/>
      <c r="O27" s="388"/>
      <c r="P27" s="388"/>
      <c r="Q27" s="388"/>
      <c r="R27" s="388"/>
      <c r="S27" s="388"/>
      <c r="T27" s="388"/>
      <c r="U27" s="388"/>
      <c r="V27" s="388"/>
      <c r="W27" s="388"/>
      <c r="X27" s="388"/>
      <c r="Y27" s="388"/>
      <c r="Z27" s="388"/>
      <c r="AA27" s="388"/>
      <c r="AB27" s="389"/>
    </row>
    <row r="28" spans="1:28" ht="20.100000000000001" customHeight="1" x14ac:dyDescent="0.15">
      <c r="A28" s="263"/>
      <c r="B28" s="258"/>
      <c r="C28" s="258"/>
      <c r="D28" s="258"/>
      <c r="E28" s="258"/>
      <c r="F28" s="258"/>
      <c r="G28" s="258"/>
      <c r="H28" s="258"/>
      <c r="I28" s="258"/>
      <c r="J28" s="258"/>
      <c r="K28" s="259" t="str">
        <f>IF($A$28="②受給中・申請中・申請予定","↓②の場合：以下により状況を回答ください。↓","")</f>
        <v/>
      </c>
      <c r="L28" s="260"/>
      <c r="M28" s="260"/>
      <c r="N28" s="260"/>
      <c r="O28" s="260"/>
      <c r="P28" s="260"/>
      <c r="Q28" s="260"/>
      <c r="R28" s="260"/>
      <c r="S28" s="260"/>
      <c r="T28" s="261"/>
      <c r="U28" s="261"/>
      <c r="V28" s="261"/>
      <c r="W28" s="261"/>
      <c r="X28" s="261"/>
      <c r="Y28" s="261"/>
      <c r="Z28" s="261"/>
      <c r="AA28" s="261"/>
      <c r="AB28" s="262"/>
    </row>
    <row r="29" spans="1:28" ht="20.100000000000001" customHeight="1" x14ac:dyDescent="0.15">
      <c r="A29" s="375" t="s">
        <v>199</v>
      </c>
      <c r="B29" s="261"/>
      <c r="C29" s="258"/>
      <c r="D29" s="258"/>
      <c r="E29" s="258"/>
      <c r="F29" s="258"/>
      <c r="G29" s="258"/>
      <c r="H29" s="258"/>
      <c r="I29" s="258"/>
      <c r="J29" s="258"/>
      <c r="K29" s="378" t="s">
        <v>259</v>
      </c>
      <c r="L29" s="261"/>
      <c r="M29" s="257"/>
      <c r="N29" s="257"/>
      <c r="O29" s="257"/>
      <c r="P29" s="257"/>
      <c r="Q29" s="257"/>
      <c r="R29" s="257"/>
      <c r="S29" s="257"/>
      <c r="T29" s="380" t="s">
        <v>258</v>
      </c>
      <c r="U29" s="381"/>
      <c r="V29" s="258"/>
      <c r="W29" s="258"/>
      <c r="X29" s="258"/>
      <c r="Y29" s="258"/>
      <c r="Z29" s="258"/>
      <c r="AA29" s="258"/>
      <c r="AB29" s="264"/>
    </row>
    <row r="30" spans="1:28" ht="20.100000000000001" customHeight="1" x14ac:dyDescent="0.15">
      <c r="A30" s="375" t="s">
        <v>199</v>
      </c>
      <c r="B30" s="261"/>
      <c r="C30" s="258"/>
      <c r="D30" s="258"/>
      <c r="E30" s="258"/>
      <c r="F30" s="258"/>
      <c r="G30" s="258"/>
      <c r="H30" s="258"/>
      <c r="I30" s="258"/>
      <c r="J30" s="258"/>
      <c r="K30" s="378" t="s">
        <v>259</v>
      </c>
      <c r="L30" s="261"/>
      <c r="M30" s="257"/>
      <c r="N30" s="257"/>
      <c r="O30" s="257"/>
      <c r="P30" s="257"/>
      <c r="Q30" s="257"/>
      <c r="R30" s="257"/>
      <c r="S30" s="257"/>
      <c r="T30" s="380" t="s">
        <v>258</v>
      </c>
      <c r="U30" s="381"/>
      <c r="V30" s="258"/>
      <c r="W30" s="258"/>
      <c r="X30" s="258"/>
      <c r="Y30" s="258"/>
      <c r="Z30" s="258"/>
      <c r="AA30" s="258"/>
      <c r="AB30" s="264"/>
    </row>
    <row r="31" spans="1:28" ht="20.100000000000001" customHeight="1" thickBot="1" x14ac:dyDescent="0.2">
      <c r="A31" s="376" t="s">
        <v>199</v>
      </c>
      <c r="B31" s="377"/>
      <c r="C31" s="334"/>
      <c r="D31" s="334"/>
      <c r="E31" s="334"/>
      <c r="F31" s="334"/>
      <c r="G31" s="334"/>
      <c r="H31" s="334"/>
      <c r="I31" s="334"/>
      <c r="J31" s="334"/>
      <c r="K31" s="379" t="s">
        <v>259</v>
      </c>
      <c r="L31" s="377"/>
      <c r="M31" s="352"/>
      <c r="N31" s="352"/>
      <c r="O31" s="352"/>
      <c r="P31" s="352"/>
      <c r="Q31" s="352"/>
      <c r="R31" s="352"/>
      <c r="S31" s="352"/>
      <c r="T31" s="382" t="s">
        <v>258</v>
      </c>
      <c r="U31" s="383"/>
      <c r="V31" s="334"/>
      <c r="W31" s="334"/>
      <c r="X31" s="334"/>
      <c r="Y31" s="334"/>
      <c r="Z31" s="334"/>
      <c r="AA31" s="334"/>
      <c r="AB31" s="335"/>
    </row>
    <row r="32" spans="1:28" s="53" customFormat="1" ht="12.95" customHeight="1" thickBot="1" x14ac:dyDescent="0.2">
      <c r="A32" s="50"/>
      <c r="B32" s="50"/>
      <c r="C32" s="50"/>
      <c r="D32" s="50"/>
      <c r="E32" s="50"/>
      <c r="F32" s="50"/>
      <c r="G32" s="50"/>
      <c r="H32" s="50"/>
      <c r="I32" s="50"/>
      <c r="J32" s="50"/>
      <c r="K32" s="51"/>
      <c r="L32" s="50"/>
      <c r="M32" s="52"/>
      <c r="N32" s="50"/>
      <c r="O32" s="50"/>
      <c r="P32" s="50"/>
      <c r="Q32" s="50"/>
      <c r="R32" s="50"/>
      <c r="S32" s="50"/>
      <c r="T32" s="51"/>
      <c r="U32" s="50"/>
      <c r="V32" s="51"/>
      <c r="W32" s="50"/>
      <c r="X32" s="50"/>
      <c r="Y32" s="50"/>
      <c r="Z32" s="50"/>
      <c r="AA32" s="50"/>
      <c r="AB32" s="50"/>
    </row>
    <row r="33" spans="1:28" x14ac:dyDescent="0.15">
      <c r="A33" s="54" t="s">
        <v>7</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6"/>
    </row>
    <row r="34" spans="1:28" ht="14.25" thickBot="1" x14ac:dyDescent="0.2">
      <c r="A34" s="57" t="s">
        <v>208</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9"/>
    </row>
    <row r="35" spans="1:28" ht="20.100000000000001" customHeight="1" x14ac:dyDescent="0.15">
      <c r="A35" s="341"/>
      <c r="B35" s="342"/>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3"/>
    </row>
    <row r="36" spans="1:28" ht="20.100000000000001" customHeight="1" x14ac:dyDescent="0.15">
      <c r="A36" s="344"/>
      <c r="B36" s="345"/>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6"/>
    </row>
    <row r="37" spans="1:28" ht="20.100000000000001" customHeight="1" x14ac:dyDescent="0.15">
      <c r="A37" s="344"/>
      <c r="B37" s="345"/>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6"/>
    </row>
    <row r="38" spans="1:28" ht="20.100000000000001" customHeight="1" x14ac:dyDescent="0.15">
      <c r="A38" s="344"/>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6"/>
    </row>
    <row r="39" spans="1:28" ht="20.100000000000001" customHeight="1" x14ac:dyDescent="0.15">
      <c r="A39" s="344"/>
      <c r="B39" s="345"/>
      <c r="C39" s="345"/>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6"/>
    </row>
    <row r="40" spans="1:28" ht="20.100000000000001" customHeight="1" thickBot="1" x14ac:dyDescent="0.2">
      <c r="A40" s="347"/>
      <c r="B40" s="348"/>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9"/>
    </row>
    <row r="41" spans="1:28" ht="6.75" customHeight="1" thickBot="1" x14ac:dyDescent="0.2"/>
    <row r="42" spans="1:28" ht="27" customHeight="1" x14ac:dyDescent="0.15">
      <c r="A42" s="328" t="s">
        <v>241</v>
      </c>
      <c r="B42" s="329"/>
      <c r="C42" s="269"/>
      <c r="D42" s="270"/>
      <c r="E42" s="311" t="s">
        <v>5</v>
      </c>
      <c r="F42" s="311"/>
      <c r="G42" s="311"/>
      <c r="H42" s="312"/>
      <c r="I42" s="60" t="s">
        <v>200</v>
      </c>
      <c r="J42" s="350"/>
      <c r="K42" s="350"/>
      <c r="L42" s="351"/>
      <c r="M42" s="338"/>
      <c r="N42" s="339"/>
      <c r="O42" s="339"/>
      <c r="P42" s="339"/>
      <c r="Q42" s="339"/>
      <c r="R42" s="339"/>
      <c r="S42" s="339"/>
      <c r="T42" s="339"/>
      <c r="U42" s="339"/>
      <c r="V42" s="339"/>
      <c r="W42" s="339"/>
      <c r="X42" s="339"/>
      <c r="Y42" s="339"/>
      <c r="Z42" s="339"/>
      <c r="AA42" s="339"/>
      <c r="AB42" s="340"/>
    </row>
    <row r="43" spans="1:28" ht="27" customHeight="1" x14ac:dyDescent="0.15">
      <c r="A43" s="330"/>
      <c r="B43" s="331"/>
      <c r="C43" s="273"/>
      <c r="D43" s="274"/>
      <c r="E43" s="336" t="s">
        <v>283</v>
      </c>
      <c r="F43" s="325"/>
      <c r="G43" s="325"/>
      <c r="H43" s="326"/>
      <c r="I43" s="320"/>
      <c r="J43" s="321"/>
      <c r="K43" s="61" t="s">
        <v>201</v>
      </c>
      <c r="L43" s="322"/>
      <c r="M43" s="321"/>
      <c r="N43" s="61" t="s">
        <v>201</v>
      </c>
      <c r="O43" s="322"/>
      <c r="P43" s="323"/>
      <c r="Q43" s="324" t="s">
        <v>205</v>
      </c>
      <c r="R43" s="325"/>
      <c r="S43" s="325"/>
      <c r="T43" s="326"/>
      <c r="U43" s="327"/>
      <c r="V43" s="327"/>
      <c r="W43" s="62" t="s">
        <v>201</v>
      </c>
      <c r="X43" s="327"/>
      <c r="Y43" s="327"/>
      <c r="Z43" s="61" t="s">
        <v>201</v>
      </c>
      <c r="AA43" s="327"/>
      <c r="AB43" s="353"/>
    </row>
    <row r="44" spans="1:28" ht="27" customHeight="1" x14ac:dyDescent="0.15">
      <c r="A44" s="330"/>
      <c r="B44" s="331"/>
      <c r="C44" s="273"/>
      <c r="D44" s="274"/>
      <c r="E44" s="336" t="s">
        <v>202</v>
      </c>
      <c r="F44" s="325"/>
      <c r="G44" s="325"/>
      <c r="H44" s="326"/>
      <c r="I44" s="360"/>
      <c r="J44" s="361"/>
      <c r="K44" s="361"/>
      <c r="L44" s="361"/>
      <c r="M44" s="361"/>
      <c r="N44" s="361"/>
      <c r="O44" s="361"/>
      <c r="P44" s="361"/>
      <c r="Q44" s="361"/>
      <c r="R44" s="361"/>
      <c r="S44" s="361"/>
      <c r="T44" s="361"/>
      <c r="U44" s="361"/>
      <c r="V44" s="361"/>
      <c r="W44" s="361"/>
      <c r="X44" s="361"/>
      <c r="Y44" s="361"/>
      <c r="Z44" s="361"/>
      <c r="AA44" s="361"/>
      <c r="AB44" s="362"/>
    </row>
    <row r="45" spans="1:28" ht="27" customHeight="1" thickBot="1" x14ac:dyDescent="0.2">
      <c r="A45" s="332"/>
      <c r="B45" s="333"/>
      <c r="C45" s="278"/>
      <c r="D45" s="279"/>
      <c r="E45" s="337" t="s">
        <v>203</v>
      </c>
      <c r="F45" s="337"/>
      <c r="G45" s="337"/>
      <c r="H45" s="337"/>
      <c r="I45" s="354"/>
      <c r="J45" s="355"/>
      <c r="K45" s="355"/>
      <c r="L45" s="355"/>
      <c r="M45" s="355"/>
      <c r="N45" s="355"/>
      <c r="O45" s="355"/>
      <c r="P45" s="356"/>
      <c r="Q45" s="357" t="s">
        <v>6</v>
      </c>
      <c r="R45" s="358"/>
      <c r="S45" s="358"/>
      <c r="T45" s="359"/>
      <c r="U45" s="363"/>
      <c r="V45" s="364"/>
      <c r="W45" s="365"/>
      <c r="X45" s="366"/>
      <c r="Y45" s="367"/>
      <c r="Z45" s="367"/>
      <c r="AA45" s="367"/>
      <c r="AB45" s="368"/>
    </row>
    <row r="46" spans="1:28" ht="27" customHeight="1" x14ac:dyDescent="0.15">
      <c r="A46" s="300" t="s">
        <v>204</v>
      </c>
      <c r="B46" s="301"/>
      <c r="C46" s="269"/>
      <c r="D46" s="270"/>
      <c r="E46" s="310" t="s">
        <v>209</v>
      </c>
      <c r="F46" s="311"/>
      <c r="G46" s="311"/>
      <c r="H46" s="312"/>
      <c r="I46" s="315"/>
      <c r="J46" s="316"/>
      <c r="K46" s="316"/>
      <c r="L46" s="316"/>
      <c r="M46" s="317"/>
      <c r="N46" s="317"/>
      <c r="O46" s="317"/>
      <c r="P46" s="318"/>
      <c r="Q46" s="310" t="s">
        <v>210</v>
      </c>
      <c r="R46" s="311"/>
      <c r="S46" s="311"/>
      <c r="T46" s="312"/>
      <c r="U46" s="317"/>
      <c r="V46" s="317"/>
      <c r="W46" s="317"/>
      <c r="X46" s="317"/>
      <c r="Y46" s="317"/>
      <c r="Z46" s="317"/>
      <c r="AA46" s="317"/>
      <c r="AB46" s="319"/>
    </row>
    <row r="47" spans="1:28" ht="27" customHeight="1" x14ac:dyDescent="0.15">
      <c r="A47" s="302"/>
      <c r="B47" s="273"/>
      <c r="C47" s="273"/>
      <c r="D47" s="274"/>
      <c r="E47" s="313" t="s">
        <v>5</v>
      </c>
      <c r="F47" s="313"/>
      <c r="G47" s="313"/>
      <c r="H47" s="314"/>
      <c r="I47" s="63" t="s">
        <v>200</v>
      </c>
      <c r="J47" s="304"/>
      <c r="K47" s="304"/>
      <c r="L47" s="305"/>
      <c r="M47" s="288"/>
      <c r="N47" s="289"/>
      <c r="O47" s="289"/>
      <c r="P47" s="289"/>
      <c r="Q47" s="289"/>
      <c r="R47" s="289"/>
      <c r="S47" s="289"/>
      <c r="T47" s="289"/>
      <c r="U47" s="289"/>
      <c r="V47" s="289"/>
      <c r="W47" s="289"/>
      <c r="X47" s="289"/>
      <c r="Y47" s="289"/>
      <c r="Z47" s="289"/>
      <c r="AA47" s="289"/>
      <c r="AB47" s="290"/>
    </row>
    <row r="48" spans="1:28" s="22" customFormat="1" ht="27" customHeight="1" thickBot="1" x14ac:dyDescent="0.2">
      <c r="A48" s="303"/>
      <c r="B48" s="278"/>
      <c r="C48" s="278"/>
      <c r="D48" s="279"/>
      <c r="E48" s="306" t="s">
        <v>284</v>
      </c>
      <c r="F48" s="307"/>
      <c r="G48" s="307"/>
      <c r="H48" s="308"/>
      <c r="I48" s="309"/>
      <c r="J48" s="292"/>
      <c r="K48" s="64" t="s">
        <v>201</v>
      </c>
      <c r="L48" s="291"/>
      <c r="M48" s="292"/>
      <c r="N48" s="64" t="s">
        <v>201</v>
      </c>
      <c r="O48" s="291"/>
      <c r="P48" s="293"/>
      <c r="Q48" s="65"/>
      <c r="R48" s="66"/>
      <c r="S48" s="66"/>
      <c r="T48" s="66"/>
      <c r="U48" s="66"/>
      <c r="V48" s="66"/>
      <c r="W48" s="66"/>
      <c r="X48" s="66"/>
      <c r="Y48" s="66"/>
      <c r="Z48" s="66"/>
      <c r="AA48" s="66"/>
      <c r="AB48" s="67"/>
    </row>
    <row r="49" spans="1:28" ht="27.75" customHeight="1" thickBot="1" x14ac:dyDescent="0.2">
      <c r="A49" s="68"/>
      <c r="B49" s="68"/>
      <c r="C49" s="68"/>
      <c r="D49" s="68"/>
      <c r="E49" s="68"/>
      <c r="F49" s="68"/>
      <c r="G49" s="68"/>
      <c r="H49" s="68"/>
      <c r="I49" s="68"/>
      <c r="J49" s="68"/>
      <c r="K49" s="68"/>
      <c r="L49" s="68"/>
      <c r="M49" s="68"/>
      <c r="N49" s="68"/>
      <c r="O49" s="25"/>
      <c r="P49" s="25"/>
      <c r="Q49" s="25"/>
      <c r="R49" s="25"/>
      <c r="S49" s="25"/>
      <c r="T49" s="25"/>
      <c r="U49" s="25"/>
      <c r="V49" s="25"/>
      <c r="W49" s="25"/>
      <c r="X49" s="294" t="s">
        <v>212</v>
      </c>
      <c r="Y49" s="295"/>
      <c r="Z49" s="296"/>
      <c r="AA49" s="297"/>
      <c r="AB49" s="298"/>
    </row>
    <row r="50" spans="1:28" ht="54.95" customHeight="1" x14ac:dyDescent="0.15">
      <c r="A50" s="299" t="s">
        <v>242</v>
      </c>
      <c r="B50" s="299"/>
      <c r="C50" s="299"/>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row>
    <row r="51" spans="1:28" x14ac:dyDescent="0.15">
      <c r="A51" s="69"/>
    </row>
    <row r="53" spans="1:28" ht="19.5" customHeight="1" x14ac:dyDescent="0.15"/>
  </sheetData>
  <sheetProtection sheet="1" objects="1" scenarios="1" formatCells="0"/>
  <dataConsolidate/>
  <mergeCells count="128">
    <mergeCell ref="X3:Z3"/>
    <mergeCell ref="AA3:AB3"/>
    <mergeCell ref="A7:D8"/>
    <mergeCell ref="A29:B29"/>
    <mergeCell ref="A30:B30"/>
    <mergeCell ref="A31:B31"/>
    <mergeCell ref="K29:L29"/>
    <mergeCell ref="K30:L30"/>
    <mergeCell ref="K31:L31"/>
    <mergeCell ref="T29:U29"/>
    <mergeCell ref="T30:U30"/>
    <mergeCell ref="T31:U31"/>
    <mergeCell ref="E19:F19"/>
    <mergeCell ref="E20:F20"/>
    <mergeCell ref="K19:AB19"/>
    <mergeCell ref="K20:AB20"/>
    <mergeCell ref="A27:AB27"/>
    <mergeCell ref="A26:J26"/>
    <mergeCell ref="A23:AB23"/>
    <mergeCell ref="H18:I18"/>
    <mergeCell ref="H19:I19"/>
    <mergeCell ref="K18:AB18"/>
    <mergeCell ref="A25:AB25"/>
    <mergeCell ref="K26:S26"/>
    <mergeCell ref="I43:J43"/>
    <mergeCell ref="L43:M43"/>
    <mergeCell ref="O43:P43"/>
    <mergeCell ref="Q43:T43"/>
    <mergeCell ref="U43:V43"/>
    <mergeCell ref="X43:Y43"/>
    <mergeCell ref="A42:D45"/>
    <mergeCell ref="V30:AB30"/>
    <mergeCell ref="V31:AB31"/>
    <mergeCell ref="E42:H42"/>
    <mergeCell ref="E43:H43"/>
    <mergeCell ref="E44:H44"/>
    <mergeCell ref="E45:H45"/>
    <mergeCell ref="M42:AB42"/>
    <mergeCell ref="A35:AB40"/>
    <mergeCell ref="J42:L42"/>
    <mergeCell ref="M31:S31"/>
    <mergeCell ref="AA43:AB43"/>
    <mergeCell ref="I45:P45"/>
    <mergeCell ref="Q45:T45"/>
    <mergeCell ref="I44:AB44"/>
    <mergeCell ref="U45:W45"/>
    <mergeCell ref="X45:AB45"/>
    <mergeCell ref="C31:J31"/>
    <mergeCell ref="M47:AB47"/>
    <mergeCell ref="L48:M48"/>
    <mergeCell ref="O48:P48"/>
    <mergeCell ref="X49:Z49"/>
    <mergeCell ref="AA49:AB49"/>
    <mergeCell ref="A50:AB50"/>
    <mergeCell ref="A46:D48"/>
    <mergeCell ref="J47:L47"/>
    <mergeCell ref="E48:H48"/>
    <mergeCell ref="I48:J48"/>
    <mergeCell ref="Q46:T46"/>
    <mergeCell ref="E46:H46"/>
    <mergeCell ref="E47:H47"/>
    <mergeCell ref="I46:P46"/>
    <mergeCell ref="U46:AB46"/>
    <mergeCell ref="E6:J6"/>
    <mergeCell ref="E7:J7"/>
    <mergeCell ref="E8:J8"/>
    <mergeCell ref="Q6:T6"/>
    <mergeCell ref="Q7:T8"/>
    <mergeCell ref="T26:AB26"/>
    <mergeCell ref="M30:S30"/>
    <mergeCell ref="C29:J29"/>
    <mergeCell ref="C30:J30"/>
    <mergeCell ref="K28:AB28"/>
    <mergeCell ref="A28:J28"/>
    <mergeCell ref="V29:AB29"/>
    <mergeCell ref="M29:S29"/>
    <mergeCell ref="AB9:AB10"/>
    <mergeCell ref="A13:D20"/>
    <mergeCell ref="Z9:AA10"/>
    <mergeCell ref="Z11:AA11"/>
    <mergeCell ref="U9:X10"/>
    <mergeCell ref="Y9:Y10"/>
    <mergeCell ref="H16:I16"/>
    <mergeCell ref="H17:I17"/>
    <mergeCell ref="E14:F14"/>
    <mergeCell ref="K13:T13"/>
    <mergeCell ref="K14:AB14"/>
    <mergeCell ref="E15:F15"/>
    <mergeCell ref="E16:F16"/>
    <mergeCell ref="E17:F17"/>
    <mergeCell ref="H20:I20"/>
    <mergeCell ref="E18:F18"/>
    <mergeCell ref="U11:V11"/>
    <mergeCell ref="W11:Y11"/>
    <mergeCell ref="A12:B12"/>
    <mergeCell ref="E13:F13"/>
    <mergeCell ref="H13:I13"/>
    <mergeCell ref="H14:I14"/>
    <mergeCell ref="H15:I15"/>
    <mergeCell ref="K15:AB15"/>
    <mergeCell ref="K16:AB16"/>
    <mergeCell ref="K17:AB17"/>
    <mergeCell ref="AA13:AB13"/>
    <mergeCell ref="U13:Z13"/>
    <mergeCell ref="A1:B1"/>
    <mergeCell ref="C1:D1"/>
    <mergeCell ref="E1:F1"/>
    <mergeCell ref="Q9:T10"/>
    <mergeCell ref="Q11:T11"/>
    <mergeCell ref="E9:J9"/>
    <mergeCell ref="K9:P9"/>
    <mergeCell ref="E11:J11"/>
    <mergeCell ref="K11:P11"/>
    <mergeCell ref="E10:J10"/>
    <mergeCell ref="K10:P10"/>
    <mergeCell ref="A9:B11"/>
    <mergeCell ref="C10:D10"/>
    <mergeCell ref="C11:D11"/>
    <mergeCell ref="A5:D5"/>
    <mergeCell ref="E5:J5"/>
    <mergeCell ref="A4:AB4"/>
    <mergeCell ref="U6:X6"/>
    <mergeCell ref="K7:P7"/>
    <mergeCell ref="K8:P8"/>
    <mergeCell ref="K6:P6"/>
    <mergeCell ref="U7:X8"/>
    <mergeCell ref="Y7:AB8"/>
    <mergeCell ref="A6:D6"/>
  </mergeCells>
  <phoneticPr fontId="1"/>
  <conditionalFormatting sqref="E6:P6 U6:X6 Z9:AA10">
    <cfRule type="containsBlanks" dxfId="271" priority="70">
      <formula>LEN(TRIM(E6))=0</formula>
    </cfRule>
  </conditionalFormatting>
  <conditionalFormatting sqref="E13:F20 H13:I20 K13:T13 K14:AB20">
    <cfRule type="containsBlanks" dxfId="270" priority="68">
      <formula>LEN(TRIM(E13))=0</formula>
    </cfRule>
  </conditionalFormatting>
  <conditionalFormatting sqref="A23:AB23 A26:J26 V29:AB31 C29:J31">
    <cfRule type="containsBlanks" dxfId="269" priority="71">
      <formula>LEN(TRIM(A23))=0</formula>
    </cfRule>
  </conditionalFormatting>
  <conditionalFormatting sqref="A35:AB35">
    <cfRule type="containsBlanks" dxfId="268" priority="66">
      <formula>LEN(TRIM(A35))=0</formula>
    </cfRule>
  </conditionalFormatting>
  <conditionalFormatting sqref="I48:J48 M47:AB47 L48:M48 O48:P48">
    <cfRule type="containsBlanks" dxfId="267" priority="65">
      <formula>LEN(TRIM(I47))=0</formula>
    </cfRule>
  </conditionalFormatting>
  <conditionalFormatting sqref="I46:P46 U46:AB46">
    <cfRule type="containsBlanks" dxfId="266" priority="63">
      <formula>LEN(TRIM(I46))=0</formula>
    </cfRule>
  </conditionalFormatting>
  <conditionalFormatting sqref="M29:S31">
    <cfRule type="containsBlanks" dxfId="265" priority="62">
      <formula>LEN(TRIM(M29))=0</formula>
    </cfRule>
  </conditionalFormatting>
  <conditionalFormatting sqref="J42:AB42 I43:J43 L43:M43 O43:P43 U43:V43 X43:Y43 AA43:AB43 I44:AB44 I45:P45 X45">
    <cfRule type="containsBlanks" dxfId="264" priority="61">
      <formula>LEN(TRIM(I42))=0</formula>
    </cfRule>
  </conditionalFormatting>
  <conditionalFormatting sqref="V2 X2 Z2">
    <cfRule type="containsBlanks" dxfId="263" priority="60">
      <formula>LEN(TRIM(V2))=0</formula>
    </cfRule>
  </conditionalFormatting>
  <conditionalFormatting sqref="T26:AB26">
    <cfRule type="notContainsBlanks" dxfId="262" priority="59">
      <formula>LEN(TRIM(T26))&gt;0</formula>
    </cfRule>
    <cfRule type="expression" dxfId="261" priority="72">
      <formula>$K26="②③の場合：給貸区分を回答ください→"</formula>
    </cfRule>
  </conditionalFormatting>
  <conditionalFormatting sqref="U13:Z13">
    <cfRule type="containsBlanks" dxfId="260" priority="57">
      <formula>LEN(TRIM(U13))=0</formula>
    </cfRule>
  </conditionalFormatting>
  <conditionalFormatting sqref="U11:V11">
    <cfRule type="notContainsBlanks" dxfId="259" priority="5" stopIfTrue="1">
      <formula>LEN(TRIM(U11))&gt;0</formula>
    </cfRule>
    <cfRule type="expression" dxfId="258" priority="75">
      <formula>$Q$11="休学歴の有無（回答→）"</formula>
    </cfRule>
  </conditionalFormatting>
  <conditionalFormatting sqref="E10:P11">
    <cfRule type="containsBlanks" dxfId="257" priority="54">
      <formula>LEN(TRIM(E10))=0</formula>
    </cfRule>
  </conditionalFormatting>
  <conditionalFormatting sqref="A28:J28">
    <cfRule type="containsBlanks" dxfId="256" priority="53">
      <formula>LEN(TRIM(A28))=0</formula>
    </cfRule>
  </conditionalFormatting>
  <conditionalFormatting sqref="Z11:AA11">
    <cfRule type="notContainsBlanks" priority="17" stopIfTrue="1">
      <formula>LEN(TRIM(Z11))&gt;0</formula>
    </cfRule>
    <cfRule type="expression" dxfId="255" priority="47">
      <formula>$U11="あり"</formula>
    </cfRule>
  </conditionalFormatting>
  <conditionalFormatting sqref="E8:J8">
    <cfRule type="expression" dxfId="254" priority="13" stopIfTrue="1">
      <formula>$E$5="他大学・高専等学生"</formula>
    </cfRule>
    <cfRule type="expression" dxfId="253" priority="15" stopIfTrue="1">
      <formula>$E$5="その他"</formula>
    </cfRule>
    <cfRule type="containsBlanks" dxfId="252" priority="44">
      <formula>LEN(TRIM(E8))=0</formula>
    </cfRule>
  </conditionalFormatting>
  <conditionalFormatting sqref="U7:X8">
    <cfRule type="containsBlanks" dxfId="251" priority="43">
      <formula>LEN(TRIM(U7))=0</formula>
    </cfRule>
  </conditionalFormatting>
  <conditionalFormatting sqref="U9:X10">
    <cfRule type="containsBlanks" dxfId="250" priority="41">
      <formula>LEN(TRIM(U9))=0</formula>
    </cfRule>
  </conditionalFormatting>
  <conditionalFormatting sqref="A30">
    <cfRule type="expression" dxfId="249" priority="38">
      <formula>$A28="①受給しておらず、申請予定もない"</formula>
    </cfRule>
  </conditionalFormatting>
  <conditionalFormatting sqref="A29">
    <cfRule type="expression" dxfId="248" priority="10">
      <formula>$A28="①受給しておらず、申請予定もない"</formula>
    </cfRule>
  </conditionalFormatting>
  <conditionalFormatting sqref="A31">
    <cfRule type="expression" dxfId="247" priority="37">
      <formula>$A28="①受給しておらず、申請予定もない"</formula>
    </cfRule>
  </conditionalFormatting>
  <conditionalFormatting sqref="C29:J29">
    <cfRule type="expression" dxfId="246" priority="36">
      <formula>A28="①受給しておらず、申請予定もない"</formula>
    </cfRule>
  </conditionalFormatting>
  <conditionalFormatting sqref="C30:J30">
    <cfRule type="expression" dxfId="245" priority="35">
      <formula>A28="①受給しておらず、申請予定もない"</formula>
    </cfRule>
  </conditionalFormatting>
  <conditionalFormatting sqref="C31:J31">
    <cfRule type="expression" dxfId="244" priority="34">
      <formula>A28="①受給しておらず、申請予定もない"</formula>
    </cfRule>
  </conditionalFormatting>
  <conditionalFormatting sqref="K29">
    <cfRule type="expression" dxfId="243" priority="27">
      <formula>$A28="①受給しておらず、申請予定もない"</formula>
    </cfRule>
  </conditionalFormatting>
  <conditionalFormatting sqref="T29">
    <cfRule type="expression" dxfId="242" priority="29">
      <formula>$A28="①受給しておらず、申請予定もない"</formula>
    </cfRule>
  </conditionalFormatting>
  <conditionalFormatting sqref="T30">
    <cfRule type="expression" dxfId="241" priority="28">
      <formula>$A28="①受給しておらず、申請予定もない"</formula>
    </cfRule>
  </conditionalFormatting>
  <conditionalFormatting sqref="T31">
    <cfRule type="expression" dxfId="240" priority="8">
      <formula>$A28="①受給しておらず、申請予定もない"</formula>
    </cfRule>
  </conditionalFormatting>
  <conditionalFormatting sqref="K30">
    <cfRule type="expression" dxfId="239" priority="26">
      <formula>$A28="①受給しておらず、申請予定もない"</formula>
    </cfRule>
  </conditionalFormatting>
  <conditionalFormatting sqref="K31">
    <cfRule type="expression" dxfId="238" priority="9">
      <formula>$A28="①受給しておらず、申請予定もない"</formula>
    </cfRule>
  </conditionalFormatting>
  <conditionalFormatting sqref="M29:S29">
    <cfRule type="expression" dxfId="237" priority="25">
      <formula>$A28="①受給しておらず、申請予定もない"</formula>
    </cfRule>
  </conditionalFormatting>
  <conditionalFormatting sqref="M30:S30">
    <cfRule type="expression" dxfId="236" priority="24">
      <formula>$A28="①受給しておらず、申請予定もない"</formula>
    </cfRule>
  </conditionalFormatting>
  <conditionalFormatting sqref="M31:S31">
    <cfRule type="expression" dxfId="235" priority="23">
      <formula>$A28="①受給しておらず、申請予定もない"</formula>
    </cfRule>
  </conditionalFormatting>
  <conditionalFormatting sqref="V29:AB29">
    <cfRule type="expression" dxfId="234" priority="22">
      <formula>$A28="①受給しておらず、申請予定もない"</formula>
    </cfRule>
  </conditionalFormatting>
  <conditionalFormatting sqref="V30:AB30">
    <cfRule type="expression" dxfId="233" priority="21">
      <formula>$A28="①受給しておらず、申請予定もない"</formula>
    </cfRule>
  </conditionalFormatting>
  <conditionalFormatting sqref="V31:AB31">
    <cfRule type="expression" dxfId="232" priority="20">
      <formula>$A28="①受給しておらず、申請予定もない"</formula>
    </cfRule>
  </conditionalFormatting>
  <conditionalFormatting sqref="U45:W45">
    <cfRule type="containsBlanks" dxfId="231" priority="19">
      <formula>LEN(TRIM(U45))=0</formula>
    </cfRule>
  </conditionalFormatting>
  <conditionalFormatting sqref="Y7:AB8">
    <cfRule type="containsText" dxfId="230" priority="18" operator="containsText" text="自動表示">
      <formula>NOT(ISERROR(SEARCH("自動表示",Y7)))</formula>
    </cfRule>
  </conditionalFormatting>
  <conditionalFormatting sqref="E5:J5">
    <cfRule type="containsBlanks" dxfId="229" priority="16">
      <formula>LEN(TRIM(E5))=0</formula>
    </cfRule>
  </conditionalFormatting>
  <conditionalFormatting sqref="W11:Y11">
    <cfRule type="containsText" dxfId="228" priority="14" operator="containsText" text="通算休学月数">
      <formula>NOT(ISERROR(SEARCH("通算休学月数",W11)))</formula>
    </cfRule>
  </conditionalFormatting>
  <conditionalFormatting sqref="K26:S26">
    <cfRule type="containsText" dxfId="227" priority="12" operator="containsText" text="回答ください">
      <formula>NOT(ISERROR(SEARCH("回答ください",K26)))</formula>
    </cfRule>
  </conditionalFormatting>
  <conditionalFormatting sqref="K28:AB28">
    <cfRule type="containsText" dxfId="226" priority="11" operator="containsText" text="回答ください">
      <formula>NOT(ISERROR(SEARCH("回答ください",K28)))</formula>
    </cfRule>
  </conditionalFormatting>
  <conditionalFormatting sqref="A29:B31">
    <cfRule type="containsText" dxfId="225" priority="39" operator="containsText" text="状況">
      <formula>NOT(ISERROR(SEARCH("状況",A29)))</formula>
    </cfRule>
  </conditionalFormatting>
  <conditionalFormatting sqref="K29:L31">
    <cfRule type="containsText" dxfId="224" priority="33" operator="containsText" text="名称">
      <formula>NOT(ISERROR(SEARCH("名称",K29)))</formula>
    </cfRule>
  </conditionalFormatting>
  <conditionalFormatting sqref="T29:U31">
    <cfRule type="containsText" dxfId="223" priority="30" operator="containsText" text="給貸区分">
      <formula>NOT(ISERROR(SEARCH("給貸区分",T29)))</formula>
    </cfRule>
  </conditionalFormatting>
  <conditionalFormatting sqref="Q11:T11">
    <cfRule type="containsText" dxfId="222" priority="6" operator="containsText" text="休学歴の有無">
      <formula>NOT(ISERROR(SEARCH("休学歴の有無",Q11)))</formula>
    </cfRule>
    <cfRule type="containsBlanks" dxfId="221" priority="73">
      <formula>LEN(TRIM(Q11))=0</formula>
    </cfRule>
  </conditionalFormatting>
  <conditionalFormatting sqref="AB11">
    <cfRule type="notContainsBlanks" dxfId="220" priority="4">
      <formula>LEN(TRIM(AB11))&gt;0</formula>
    </cfRule>
  </conditionalFormatting>
  <conditionalFormatting sqref="M30:S30">
    <cfRule type="expression" dxfId="219" priority="3">
      <formula>$A29="①受給しておらず、申請予定もない"</formula>
    </cfRule>
  </conditionalFormatting>
  <conditionalFormatting sqref="M31:S31">
    <cfRule type="expression" dxfId="218" priority="2">
      <formula>$A30="①受給しておらず、申請予定もない"</formula>
    </cfRule>
  </conditionalFormatting>
  <conditionalFormatting sqref="J47:L47">
    <cfRule type="containsBlanks" dxfId="217" priority="1">
      <formula>LEN(TRIM(J47))=0</formula>
    </cfRule>
  </conditionalFormatting>
  <dataValidations xWindow="305" yWindow="453" count="27">
    <dataValidation type="list" allowBlank="1" showInputMessage="1" showErrorMessage="1" promptTitle="所属（４月時点）" prompt="４月時点の所属学部・研究科・学科・専攻等を選択してください。" sqref="K6:P6" xr:uid="{8BCE791D-E220-4DEC-9147-159BC423E6FD}">
      <formula1>INDIRECT($E$6)</formula1>
    </dataValidation>
    <dataValidation type="list" allowBlank="1" showInputMessage="1" showErrorMessage="1" sqref="V29:AB31" xr:uid="{9666AA4D-5214-4615-8959-653D9C403E61}">
      <formula1>"給与,貸与,給与＋貸与"</formula1>
    </dataValidation>
    <dataValidation imeMode="halfAlpha" allowBlank="1" showInputMessage="1" showErrorMessage="1" promptTitle="受験番号・学籍番号" prompt="・新１年生　→　受験番号_x000a_・現阪大生　→　学籍番号_x000a_・上記以外　→　記入不要_x000a__x000a_【注意（→現阪大生）】_x000a_「u」から始まるものは大阪大学個人IDで、学籍番号ではありません。_x000a_在学生は、学生証の番号を記入ください。" sqref="E8:J8" xr:uid="{71D8AF82-973C-438B-B885-6730EF31AC3C}"/>
    <dataValidation type="date" imeMode="halfAlpha" allowBlank="1" showInputMessage="1" showErrorMessage="1" promptTitle="生年月日" prompt="西暦（YYYY/MM/DD）の形で記入ください。_x000a_例）2023/04/01" sqref="U7:X8" xr:uid="{2D10FC2C-35BA-4B91-B3EB-F0673ACF6573}">
      <formula1>1</formula1>
      <formula2>401768</formula2>
    </dataValidation>
    <dataValidation imeMode="halfAlpha" allowBlank="1" showInputMessage="1" showErrorMessage="1" sqref="O48:P48 L48:M48 AA43:AB43 H13:I20 I48:J48 X43:Y43 U43:V43" xr:uid="{F79BB9AA-88DC-4ADC-912F-91A239681A5D}"/>
    <dataValidation type="list" imeMode="halfAlpha" allowBlank="1" showInputMessage="1" showErrorMessage="1" promptTitle="入学月" prompt="選択してください。" sqref="Z9:AA10" xr:uid="{C3C27187-765F-4F88-AFDF-CC01E8F18F11}">
      <formula1>"4,10"</formula1>
    </dataValidation>
    <dataValidation imeMode="halfKatakana" allowBlank="1" showInputMessage="1" showErrorMessage="1" sqref="E10:P10" xr:uid="{4C292589-2638-4291-BDE6-E58723CB1F32}"/>
    <dataValidation type="list" allowBlank="1" showInputMessage="1" showErrorMessage="1" sqref="C29:J31" xr:uid="{70026FFF-85DB-464D-8EF2-1D601A674CEA}">
      <formula1>"4月以降も受給（新規で採用）,4月以降も受給（前年から継続）,申請中（結果待ち）,申請予定（未申請）"</formula1>
    </dataValidation>
    <dataValidation type="list" allowBlank="1" showInputMessage="1" showErrorMessage="1" sqref="U13:Z13" xr:uid="{82590275-3BDF-4BF3-8181-1EFF33FC0BC0}">
      <formula1>"高等学校,高等専門学校"</formula1>
    </dataValidation>
    <dataValidation imeMode="halfAlpha" allowBlank="1" showInputMessage="1" showErrorMessage="1" prompt="西暦（YYYY）の形で記入ください。_x000a_例）2023" sqref="E13:F20" xr:uid="{DD648F61-3F4B-4307-BE93-8B17EA536CBA}"/>
    <dataValidation type="list" allowBlank="1" showInputMessage="1" showErrorMessage="1" promptTitle="休学歴の有無" prompt="現阪大生の場合、入学後の休学の有無を選択してください。" sqref="U11:V11" xr:uid="{AA74EDEF-D84D-440C-B777-809CF0DBD81F}">
      <formula1>"あり,なし"</formula1>
    </dataValidation>
    <dataValidation type="list" allowBlank="1" showInputMessage="1" showErrorMessage="1" promptTitle="民間等奨学金の状況" prompt="申請・受給の状況を選択してください。_x000a__x000a_なお、民間財団や地方公共団体の奨学金だけでなく、学振特別研究員やリーディングプログラム等、大学の各種資金による助成を受けている場合も記入してください。" sqref="A28:J28" xr:uid="{C4FBD906-720D-4827-8B12-C18D6140DBFE}">
      <formula1>"①受給しておらず、申請予定もない,②受給中・申請中・申請予定"</formula1>
    </dataValidation>
    <dataValidation imeMode="halfAlpha" allowBlank="1" showInputMessage="1" showErrorMessage="1" promptTitle="郵便番号" prompt="ハイフンは不要です。自動で入力されます。" sqref="J42:L42 J47:L47" xr:uid="{04BCB14C-721F-4562-90BB-FFB48F6B43A8}"/>
    <dataValidation type="list" allowBlank="1" showInputMessage="1" showErrorMessage="1" sqref="U45:W45" xr:uid="{460E3809-D7A9-428C-831F-8052A8E71CDF}">
      <formula1>"吹田（171）,豊中（172）,吹田・医（173）,吹田・歯（174）,箕面（175）"</formula1>
    </dataValidation>
    <dataValidation type="list" allowBlank="1" showInputMessage="1" showErrorMessage="1" promptTitle="所属（３月時点）" prompt="３月時点の身分を選択してください。" sqref="E5:J5" xr:uid="{CA9156A5-F0A7-45C0-B732-98D6C9A074DB}">
      <formula1>"阪大生,高校生,他大学・高専等学生,その他"</formula1>
    </dataValidation>
    <dataValidation type="list" allowBlank="1" showInputMessage="1" showErrorMessage="1" sqref="C32:F32" xr:uid="{8E76F456-9B2E-47CA-87AA-4EC6E71A4932}">
      <formula1>"4月以降も受給（新規）,4月以降も受給（継続）,申請中,申請予定（未申請）"</formula1>
    </dataValidation>
    <dataValidation allowBlank="1" showInputMessage="1" showErrorMessage="1" prompt="入力不要" sqref="K8:P8" xr:uid="{28026F97-AECB-45E7-BCF3-A0656D8A9909}"/>
    <dataValidation imeMode="halfAlpha" allowBlank="1" showInputMessage="1" showErrorMessage="1" promptTitle="入学年" prompt="西暦（YYYY）の形で記入ください。_x000a_例）2023" sqref="U9:X10" xr:uid="{20B2C8CB-3EDD-461F-AACF-DD9185E31C9B}"/>
    <dataValidation imeMode="halfAlpha" allowBlank="1" showInputMessage="1" showErrorMessage="1" promptTitle="通算休学月数" prompt="休学歴ありの場合、合計何か月休学したかを記入してください。" sqref="Z11:AA11" xr:uid="{74EDECE2-F06C-4ADC-B853-6A56328F9271}"/>
    <dataValidation type="list" allowBlank="1" showInputMessage="1" showErrorMessage="1" promptTitle="希望する奨学金の区分" prompt="希望する奨学金の給与、貸与等の希望を選択してください。" sqref="A23:AB23" xr:uid="{358EFD66-1B7E-4A8B-9657-120305E91078}">
      <formula1>" ①給与（返還不要）のみ希望,②給与でも貸与でもどちらでも良い,③貸与（返還要）のみ希望"</formula1>
    </dataValidation>
    <dataValidation type="list" allowBlank="1" showInputMessage="1" showErrorMessage="1" promptTitle="日本学生支援機構奨学金の状況" prompt="申請・受給の状況を選択してください。" sqref="A26:J26" xr:uid="{EF07C54E-D8C3-48BC-A4D1-EE84CCF2BCF2}">
      <formula1>"①受給していない,②受給している,③４月からの受給が確定,④４月からの在学採用申請予定"</formula1>
    </dataValidation>
    <dataValidation type="list" allowBlank="1" showInputMessage="1" showErrorMessage="1" promptTitle="日本学生支援機構奨学金" prompt="②③の場合、給与・貸与の別を選択してください。" sqref="T26:AB26" xr:uid="{B83F1763-F93B-469B-8570-2789C19078A1}">
      <formula1>"給与,貸与,給与＋貸与"</formula1>
    </dataValidation>
    <dataValidation imeMode="halfAlpha" allowBlank="1" showInputMessage="1" showErrorMessage="1" promptTitle="E-mailアドレス" prompt="こちらの記入によらず、吹田学生センターからの連絡は、主に「OUメール」に行います。_x000a_新入学者は設定をお願いいたします。" sqref="I44:AB44" xr:uid="{8BAB8E57-2C86-4A7F-9E3D-776E5BB921C8}"/>
    <dataValidation imeMode="halfAlpha" allowBlank="1" showInputMessage="1" showErrorMessage="1" promptTitle="自宅電話番号" prompt="固定電話がない場合は、記入不要。" sqref="I43:J43 L43:M43 O43:P43" xr:uid="{242CA740-624F-42AD-ADD7-200F88D80463}"/>
    <dataValidation type="list" allowBlank="1" showInputMessage="1" showErrorMessage="1" promptTitle="学年（４月時点）" prompt="４月時点の学年を記入。_x000a_U=学部_x000a_M=修士・博士前期_x000a_D=博士・博士後期_x000a_" sqref="U6:X6" xr:uid="{6AC62F75-B403-4F50-BEC7-2CE5292035B0}">
      <formula1>INDIRECT($K$6)</formula1>
    </dataValidation>
    <dataValidation allowBlank="1" showInputMessage="1" showErrorMessage="1" promptTitle="履歴" prompt="１行目にならって、入学・卒業・修了・入社・退社等を記入してください。" sqref="K14:AB20" xr:uid="{A455BA07-C9D1-44DE-86F7-6CC704D50401}"/>
    <dataValidation allowBlank="1" showInputMessage="1" showErrorMessage="1" prompt="研究室未配属者は回答不要。" sqref="I45:P45 X45:AB45" xr:uid="{6C985AAD-A5A3-4AB8-9C45-401F736E034C}"/>
  </dataValidations>
  <printOptions horizontalCentered="1" verticalCentered="1"/>
  <pageMargins left="0.23622047244094491" right="0.23622047244094491" top="0.35433070866141736" bottom="0.35433070866141736"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xWindow="305" yWindow="453" count="1">
        <x14:dataValidation type="list" allowBlank="1" showInputMessage="1" showErrorMessage="1" promptTitle="所属（４月時点）" prompt="４月時点の所属学部・研究科・学科・専攻等を選択してください。" xr:uid="{7D1F3B20-73AE-4FDE-9BF2-63671E6A5303}">
          <x14:formula1>
            <xm:f>'選択肢（非表示）'!$A$2:$A$29</xm:f>
          </x14:formula1>
          <xm:sqref>E6:J6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5885-AF24-4BFF-889F-C86BCC203441}">
  <sheetPr>
    <tabColor rgb="FFCCFF99"/>
    <pageSetUpPr fitToPage="1"/>
  </sheetPr>
  <dimension ref="A1:AR49"/>
  <sheetViews>
    <sheetView showGridLines="0" zoomScaleNormal="100" zoomScaleSheetLayoutView="100" workbookViewId="0">
      <selection activeCell="V14" sqref="V14:Y14"/>
    </sheetView>
  </sheetViews>
  <sheetFormatPr defaultColWidth="4" defaultRowHeight="21" customHeight="1" x14ac:dyDescent="0.15"/>
  <cols>
    <col min="1" max="9" width="4" style="14"/>
    <col min="10" max="10" width="4.5" style="14" bestFit="1" customWidth="1"/>
    <col min="11" max="11" width="5.875" style="14" bestFit="1" customWidth="1"/>
    <col min="12" max="33" width="4" style="14"/>
    <col min="34" max="34" width="8.625" style="20" customWidth="1"/>
    <col min="35" max="35" width="11.875" style="14" customWidth="1"/>
    <col min="36" max="36" width="4" style="14"/>
    <col min="37" max="37" width="8.375" style="14" bestFit="1" customWidth="1"/>
    <col min="38" max="16384" width="4" style="14"/>
  </cols>
  <sheetData>
    <row r="1" spans="1:44" ht="21" customHeight="1" thickBot="1" x14ac:dyDescent="0.2">
      <c r="A1" s="175" t="s">
        <v>224</v>
      </c>
      <c r="B1" s="176"/>
      <c r="C1" s="177" t="s">
        <v>225</v>
      </c>
      <c r="D1" s="178"/>
      <c r="E1" s="179" t="s">
        <v>226</v>
      </c>
      <c r="F1" s="180"/>
      <c r="G1" s="70"/>
      <c r="H1" s="70"/>
      <c r="AA1" s="16"/>
      <c r="AF1" s="16" t="s">
        <v>8</v>
      </c>
      <c r="AG1" s="16"/>
    </row>
    <row r="2" spans="1:44" ht="27" customHeight="1" thickBot="1" x14ac:dyDescent="0.2">
      <c r="A2" s="403" t="s">
        <v>372</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71"/>
      <c r="AB2" s="72"/>
      <c r="AC2" s="294" t="s">
        <v>196</v>
      </c>
      <c r="AD2" s="295"/>
      <c r="AE2" s="296"/>
      <c r="AF2" s="297"/>
      <c r="AG2" s="298"/>
    </row>
    <row r="3" spans="1:44" ht="27" customHeight="1" x14ac:dyDescent="0.15">
      <c r="A3" s="73" t="s">
        <v>9</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row>
    <row r="4" spans="1:44" ht="21" customHeight="1" thickBot="1" x14ac:dyDescent="0.2">
      <c r="AA4" s="18"/>
      <c r="AB4" s="75"/>
      <c r="AF4" s="76" t="s">
        <v>214</v>
      </c>
      <c r="AI4" s="25"/>
      <c r="AJ4" s="25"/>
      <c r="AK4" s="25"/>
    </row>
    <row r="5" spans="1:44" s="80" customFormat="1" ht="39.950000000000003" customHeight="1" thickBot="1" x14ac:dyDescent="0.2">
      <c r="A5" s="393" t="str">
        <f>様式１候補者登録願!A7</f>
        <v>記入不要</v>
      </c>
      <c r="B5" s="394"/>
      <c r="C5" s="394"/>
      <c r="D5" s="395" t="str">
        <f>IF(様式１候補者登録願!E8=0,"自動表示",様式１候補者登録願!E8)</f>
        <v>自動表示</v>
      </c>
      <c r="E5" s="396"/>
      <c r="F5" s="396"/>
      <c r="G5" s="396"/>
      <c r="H5" s="396"/>
      <c r="I5" s="397"/>
      <c r="J5" s="398" t="s">
        <v>228</v>
      </c>
      <c r="K5" s="394"/>
      <c r="L5" s="394"/>
      <c r="M5" s="395" t="str">
        <f>IF(OR(様式１候補者登録願!$E$11="", 様式１候補者登録願!$K$11=""),"自動表示",様式１候補者登録願!$E$11&amp;"　"&amp;様式１候補者登録願!$K$11)</f>
        <v>自動表示</v>
      </c>
      <c r="N5" s="396"/>
      <c r="O5" s="396"/>
      <c r="P5" s="396"/>
      <c r="Q5" s="396"/>
      <c r="R5" s="396"/>
      <c r="S5" s="396"/>
      <c r="T5" s="397"/>
      <c r="U5" s="399" t="s">
        <v>229</v>
      </c>
      <c r="V5" s="400"/>
      <c r="W5" s="401"/>
      <c r="X5" s="402"/>
      <c r="Y5" s="405"/>
      <c r="Z5" s="406"/>
      <c r="AA5" s="171" t="s">
        <v>295</v>
      </c>
      <c r="AB5" s="399" t="s">
        <v>371</v>
      </c>
      <c r="AC5" s="400"/>
      <c r="AD5" s="401"/>
      <c r="AE5" s="402"/>
      <c r="AF5" s="172">
        <f>COUNTA($D$34,$D$36,$D$38)+1</f>
        <v>1</v>
      </c>
      <c r="AG5" s="173" t="s">
        <v>295</v>
      </c>
      <c r="AH5" s="20"/>
      <c r="AI5" s="14"/>
      <c r="AJ5" s="77"/>
      <c r="AK5" s="78"/>
      <c r="AL5" s="78"/>
      <c r="AM5" s="78"/>
      <c r="AN5" s="79"/>
      <c r="AO5" s="79"/>
      <c r="AP5" s="79"/>
      <c r="AQ5" s="79"/>
      <c r="AR5" s="79"/>
    </row>
    <row r="6" spans="1:44" ht="21" customHeight="1" thickBot="1" x14ac:dyDescent="0.2">
      <c r="AI6" s="25"/>
      <c r="AJ6" s="25"/>
      <c r="AK6" s="14" t="str">
        <f>IF(COUNTIF($C$8:$C$32,"主")&gt;=2,"【要修正】設定できるのは１名のみです。修正してください。","")</f>
        <v/>
      </c>
    </row>
    <row r="7" spans="1:44" s="25" customFormat="1" ht="54" customHeight="1" thickBot="1" x14ac:dyDescent="0.2">
      <c r="A7" s="407" t="s">
        <v>368</v>
      </c>
      <c r="B7" s="393" t="s">
        <v>13</v>
      </c>
      <c r="C7" s="561"/>
      <c r="D7" s="410" t="s">
        <v>209</v>
      </c>
      <c r="E7" s="411"/>
      <c r="F7" s="411"/>
      <c r="G7" s="411"/>
      <c r="H7" s="411"/>
      <c r="I7" s="411"/>
      <c r="J7" s="412"/>
      <c r="K7" s="81" t="s">
        <v>359</v>
      </c>
      <c r="L7" s="413" t="s">
        <v>227</v>
      </c>
      <c r="M7" s="414"/>
      <c r="N7" s="414"/>
      <c r="O7" s="414"/>
      <c r="P7" s="414"/>
      <c r="Q7" s="414"/>
      <c r="R7" s="415" t="s">
        <v>366</v>
      </c>
      <c r="S7" s="416"/>
      <c r="T7" s="416"/>
      <c r="U7" s="417"/>
      <c r="V7" s="413" t="s">
        <v>10</v>
      </c>
      <c r="W7" s="418"/>
      <c r="X7" s="416"/>
      <c r="Y7" s="417"/>
      <c r="Z7" s="419" t="s">
        <v>12</v>
      </c>
      <c r="AA7" s="420"/>
      <c r="AB7" s="416"/>
      <c r="AC7" s="417"/>
      <c r="AD7" s="416" t="s">
        <v>243</v>
      </c>
      <c r="AE7" s="416"/>
      <c r="AF7" s="416"/>
      <c r="AG7" s="421"/>
      <c r="AH7" s="20"/>
    </row>
    <row r="8" spans="1:44" s="25" customFormat="1" ht="24.95" customHeight="1" thickBot="1" x14ac:dyDescent="0.2">
      <c r="A8" s="408"/>
      <c r="B8" s="562" t="s">
        <v>16</v>
      </c>
      <c r="C8" s="563"/>
      <c r="D8" s="440"/>
      <c r="E8" s="342"/>
      <c r="F8" s="342"/>
      <c r="G8" s="342"/>
      <c r="H8" s="342"/>
      <c r="I8" s="342"/>
      <c r="J8" s="441"/>
      <c r="K8" s="448"/>
      <c r="L8" s="483"/>
      <c r="M8" s="441"/>
      <c r="N8" s="441"/>
      <c r="O8" s="441"/>
      <c r="P8" s="441"/>
      <c r="Q8" s="484"/>
      <c r="R8" s="487" t="s">
        <v>230</v>
      </c>
      <c r="S8" s="488"/>
      <c r="T8" s="435" t="str">
        <f>IF($V$8="","自動表示",IF($AH$8=1,"主",IF($AH$8=2,"従","－")))</f>
        <v>自動表示</v>
      </c>
      <c r="U8" s="436"/>
      <c r="V8" s="434"/>
      <c r="W8" s="434"/>
      <c r="X8" s="434"/>
      <c r="Y8" s="434"/>
      <c r="Z8" s="422" t="str">
        <f>IF(T8="－",0,IF($T$8="","自動表示",IF($T$8="主",IF($V$8="","自動表示",ROUND(IF($V$8&lt;268,$V$8,IF($V$8&lt;=400,$V$8*0.2+214,IF(AND($V$8&gt;400,$V$8&lt;=781),$V$8*0.3+174,408))),0)),IF($V$8="","自動表示",ROUND(IF($V$8&lt;=65,$V$8,IF(AND($V$8&gt;65,$V$8&lt;=180,$V$8*0.4&lt;65),65,IF(AND($V$8&gt;65,$V$8&lt;=180),$V$8*0.4,IF(AND($V$8&gt;180,$V$8&lt;=360),$V$8*0.3+18,IF(AND($V$8&gt;360,$V$8&lt;=660),$V$8*0.2+54,IF(AND($V$8&gt;660,$V$8&lt;=1000),$V$8*0.1+120,IF(AND($V$8&gt;1000,$V$8&lt;=1500),$V$8*0.05+170,245))))))),0)))))</f>
        <v>自動表示</v>
      </c>
      <c r="AA8" s="422"/>
      <c r="AB8" s="422"/>
      <c r="AC8" s="422"/>
      <c r="AD8" s="422" t="str">
        <f>IFERROR(IF(T8="－",0,IF($Z$8="自動表示","自動表示",$V$8-$Z$8)),"")</f>
        <v>自動表示</v>
      </c>
      <c r="AE8" s="422"/>
      <c r="AF8" s="422"/>
      <c r="AG8" s="423"/>
      <c r="AH8" s="20" t="e">
        <f>RANK(V8,($V$8,$V$13,$V$18,$V$23,$V$28),0)</f>
        <v>#N/A</v>
      </c>
      <c r="AK8" s="77"/>
    </row>
    <row r="9" spans="1:44" s="25" customFormat="1" ht="24.95" customHeight="1" x14ac:dyDescent="0.15">
      <c r="A9" s="408"/>
      <c r="B9" s="564"/>
      <c r="C9" s="565"/>
      <c r="D9" s="442"/>
      <c r="E9" s="443"/>
      <c r="F9" s="443"/>
      <c r="G9" s="443"/>
      <c r="H9" s="443"/>
      <c r="I9" s="443"/>
      <c r="J9" s="444"/>
      <c r="K9" s="449"/>
      <c r="L9" s="445"/>
      <c r="M9" s="444"/>
      <c r="N9" s="444"/>
      <c r="O9" s="444"/>
      <c r="P9" s="444"/>
      <c r="Q9" s="346"/>
      <c r="R9" s="424" t="s">
        <v>287</v>
      </c>
      <c r="S9" s="427"/>
      <c r="T9" s="427"/>
      <c r="U9" s="428"/>
      <c r="V9" s="429"/>
      <c r="W9" s="429"/>
      <c r="X9" s="429"/>
      <c r="Y9" s="429"/>
      <c r="Z9" s="430" t="str">
        <f>IF(OR($V$9="", $AD$9=""),"自動表示",$V$9-$AD$9)</f>
        <v>自動表示</v>
      </c>
      <c r="AA9" s="430"/>
      <c r="AB9" s="430"/>
      <c r="AC9" s="430"/>
      <c r="AD9" s="429"/>
      <c r="AE9" s="429"/>
      <c r="AF9" s="429"/>
      <c r="AG9" s="431"/>
      <c r="AH9" s="20"/>
    </row>
    <row r="10" spans="1:44" s="25" customFormat="1" ht="24.95" customHeight="1" x14ac:dyDescent="0.15">
      <c r="A10" s="408"/>
      <c r="B10" s="564"/>
      <c r="C10" s="565"/>
      <c r="D10" s="445"/>
      <c r="E10" s="444"/>
      <c r="F10" s="444"/>
      <c r="G10" s="444"/>
      <c r="H10" s="444"/>
      <c r="I10" s="444"/>
      <c r="J10" s="444"/>
      <c r="K10" s="449"/>
      <c r="L10" s="445"/>
      <c r="M10" s="444"/>
      <c r="N10" s="444"/>
      <c r="O10" s="444"/>
      <c r="P10" s="444"/>
      <c r="Q10" s="346"/>
      <c r="R10" s="425"/>
      <c r="S10" s="427"/>
      <c r="T10" s="427"/>
      <c r="U10" s="428"/>
      <c r="V10" s="432"/>
      <c r="W10" s="432"/>
      <c r="X10" s="432"/>
      <c r="Y10" s="432"/>
      <c r="Z10" s="433" t="str">
        <f>IF(OR($V$10="", $AD$10=""),"自動表示",$V$10-$AD$10)</f>
        <v>自動表示</v>
      </c>
      <c r="AA10" s="433"/>
      <c r="AB10" s="433"/>
      <c r="AC10" s="433"/>
      <c r="AD10" s="466"/>
      <c r="AE10" s="467"/>
      <c r="AF10" s="467"/>
      <c r="AG10" s="468"/>
      <c r="AH10" s="20"/>
      <c r="AK10" s="77"/>
    </row>
    <row r="11" spans="1:44" s="25" customFormat="1" ht="24.95" customHeight="1" thickBot="1" x14ac:dyDescent="0.2">
      <c r="A11" s="408"/>
      <c r="B11" s="564"/>
      <c r="C11" s="565"/>
      <c r="D11" s="446"/>
      <c r="E11" s="447"/>
      <c r="F11" s="447"/>
      <c r="G11" s="447"/>
      <c r="H11" s="447"/>
      <c r="I11" s="447"/>
      <c r="J11" s="447"/>
      <c r="K11" s="450"/>
      <c r="L11" s="446"/>
      <c r="M11" s="447"/>
      <c r="N11" s="447"/>
      <c r="O11" s="447"/>
      <c r="P11" s="447"/>
      <c r="Q11" s="485"/>
      <c r="R11" s="426"/>
      <c r="S11" s="427"/>
      <c r="T11" s="427"/>
      <c r="U11" s="428"/>
      <c r="V11" s="432"/>
      <c r="W11" s="432"/>
      <c r="X11" s="432"/>
      <c r="Y11" s="432"/>
      <c r="Z11" s="433" t="str">
        <f>IF(OR($V$11="", $AD$11=""),"自動表示",$V$11-$AD$11)</f>
        <v>自動表示</v>
      </c>
      <c r="AA11" s="433"/>
      <c r="AB11" s="433"/>
      <c r="AC11" s="433"/>
      <c r="AD11" s="469"/>
      <c r="AE11" s="470"/>
      <c r="AF11" s="470"/>
      <c r="AG11" s="471"/>
      <c r="AH11" s="20"/>
      <c r="AK11" s="77"/>
    </row>
    <row r="12" spans="1:44" s="25" customFormat="1" ht="24.95" customHeight="1" thickTop="1" thickBot="1" x14ac:dyDescent="0.2">
      <c r="A12" s="408"/>
      <c r="B12" s="566"/>
      <c r="C12" s="567"/>
      <c r="D12" s="472" t="s">
        <v>268</v>
      </c>
      <c r="E12" s="473"/>
      <c r="F12" s="473"/>
      <c r="G12" s="473"/>
      <c r="H12" s="473"/>
      <c r="I12" s="474"/>
      <c r="J12" s="475"/>
      <c r="K12" s="476"/>
      <c r="L12" s="477" t="str">
        <f>IF($J$12="","","事由発生年月を回答→")</f>
        <v/>
      </c>
      <c r="M12" s="478"/>
      <c r="N12" s="478"/>
      <c r="O12" s="479"/>
      <c r="P12" s="479"/>
      <c r="Q12" s="479"/>
      <c r="R12" s="480" t="s">
        <v>286</v>
      </c>
      <c r="S12" s="481"/>
      <c r="T12" s="481"/>
      <c r="U12" s="482"/>
      <c r="V12" s="437">
        <f>$V$8+$V$9+$V$10+$V$11</f>
        <v>0</v>
      </c>
      <c r="W12" s="438"/>
      <c r="X12" s="438"/>
      <c r="Y12" s="438"/>
      <c r="Z12" s="437" t="str">
        <f>IFERROR(IF(AND($Z$8="自動表示",$Z$9="自動表示",$Z$10="自動表示",$Z$11="自動表示"),"自動表示",IF($Z$8="自動表示",0,$Z$8)+IF(Z9="自動表示",0,$Z$9)+IF($Z$10="自動表示",0,$Z$10))+IF($Z$11="自動表示",0,$Z$11),"自動表示")</f>
        <v>自動表示</v>
      </c>
      <c r="AA12" s="438"/>
      <c r="AB12" s="438"/>
      <c r="AC12" s="438"/>
      <c r="AD12" s="437" t="str">
        <f>IFERROR($AD$8+$AD$9+$AD$10+$AD$11,"自動表示")</f>
        <v>自動表示</v>
      </c>
      <c r="AE12" s="438"/>
      <c r="AF12" s="438"/>
      <c r="AG12" s="439"/>
      <c r="AH12" s="20"/>
    </row>
    <row r="13" spans="1:44" s="25" customFormat="1" ht="24.95" customHeight="1" thickTop="1" thickBot="1" x14ac:dyDescent="0.2">
      <c r="A13" s="408"/>
      <c r="B13" s="562" t="s">
        <v>17</v>
      </c>
      <c r="C13" s="563"/>
      <c r="D13" s="440"/>
      <c r="E13" s="342"/>
      <c r="F13" s="342"/>
      <c r="G13" s="342"/>
      <c r="H13" s="342"/>
      <c r="I13" s="342"/>
      <c r="J13" s="441"/>
      <c r="K13" s="448"/>
      <c r="L13" s="451"/>
      <c r="M13" s="452"/>
      <c r="N13" s="452"/>
      <c r="O13" s="452"/>
      <c r="P13" s="452"/>
      <c r="Q13" s="453"/>
      <c r="R13" s="487" t="s">
        <v>230</v>
      </c>
      <c r="S13" s="488"/>
      <c r="T13" s="435" t="str">
        <f>IF($V$13="","自動表示",IF($AH$13=1,"主",IF($AH$13=2,"従","－")))</f>
        <v>自動表示</v>
      </c>
      <c r="U13" s="436"/>
      <c r="V13" s="462"/>
      <c r="W13" s="463"/>
      <c r="X13" s="463"/>
      <c r="Y13" s="464"/>
      <c r="Z13" s="465" t="str">
        <f>IF(T13="－",0,IF($T$13="","自動表示",IF($T$13="主",IF($V$13="","自動表示",ROUND(IF($V$13&lt;268,$V$13,IF($V$13&lt;=400,$V$13*0.2+214,IF(AND($V$13&gt;400,$V$13&lt;=781),$V$13*0.3+174,408))),0)),IF($V$13="","自動表示",ROUND(IF($V$13&lt;=65,$V$13,IF(AND($V$13&gt;65,$V$13&lt;=180,$V$13*0.4&lt;65),65,IF(AND($V$13&gt;65,$V$13&lt;=180),$V$13*0.4,IF(AND($V$13&gt;180,$V$13&lt;=360),$V$13*0.3+18,IF(AND($V$13&gt;360,$V$13&lt;=660),$V$13*0.2+54,IF(AND($V$13&gt;660,$V$13&lt;=1000),$V$13*0.1+120,IF(AND($V$13&gt;1000,$V$13&lt;=1500),$V$13*0.05+170,245))))))),0)))))</f>
        <v>自動表示</v>
      </c>
      <c r="AA13" s="465"/>
      <c r="AB13" s="465"/>
      <c r="AC13" s="465"/>
      <c r="AD13" s="465" t="str">
        <f>IFERROR(IF(T13="－",0,IF($Z$13="自動表示","自動表示",$V$13-$Z$13)),"")</f>
        <v>自動表示</v>
      </c>
      <c r="AE13" s="465"/>
      <c r="AF13" s="465"/>
      <c r="AG13" s="486"/>
      <c r="AH13" s="20" t="e">
        <f>RANK(V13,($V$8,$V$13,$V$18,$V$23,$V$28),0)</f>
        <v>#N/A</v>
      </c>
    </row>
    <row r="14" spans="1:44" s="25" customFormat="1" ht="24.75" customHeight="1" x14ac:dyDescent="0.15">
      <c r="A14" s="408"/>
      <c r="B14" s="564"/>
      <c r="C14" s="565"/>
      <c r="D14" s="442"/>
      <c r="E14" s="443"/>
      <c r="F14" s="443"/>
      <c r="G14" s="443"/>
      <c r="H14" s="443"/>
      <c r="I14" s="443"/>
      <c r="J14" s="444"/>
      <c r="K14" s="449"/>
      <c r="L14" s="454"/>
      <c r="M14" s="455"/>
      <c r="N14" s="455"/>
      <c r="O14" s="455"/>
      <c r="P14" s="455"/>
      <c r="Q14" s="456"/>
      <c r="R14" s="424" t="s">
        <v>287</v>
      </c>
      <c r="S14" s="427"/>
      <c r="T14" s="427"/>
      <c r="U14" s="428"/>
      <c r="V14" s="429"/>
      <c r="W14" s="429"/>
      <c r="X14" s="429"/>
      <c r="Y14" s="429"/>
      <c r="Z14" s="430" t="str">
        <f>IF(OR($V$14="", $AD$14=""),"自動表示",$V$14-$AD$14)</f>
        <v>自動表示</v>
      </c>
      <c r="AA14" s="430"/>
      <c r="AB14" s="430"/>
      <c r="AC14" s="430"/>
      <c r="AD14" s="429"/>
      <c r="AE14" s="429"/>
      <c r="AF14" s="429"/>
      <c r="AG14" s="431"/>
      <c r="AH14" s="20"/>
    </row>
    <row r="15" spans="1:44" s="25" customFormat="1" ht="24.95" customHeight="1" x14ac:dyDescent="0.15">
      <c r="A15" s="408"/>
      <c r="B15" s="564"/>
      <c r="C15" s="565"/>
      <c r="D15" s="445"/>
      <c r="E15" s="444"/>
      <c r="F15" s="444"/>
      <c r="G15" s="444"/>
      <c r="H15" s="444"/>
      <c r="I15" s="444"/>
      <c r="J15" s="444"/>
      <c r="K15" s="449"/>
      <c r="L15" s="454"/>
      <c r="M15" s="455"/>
      <c r="N15" s="455"/>
      <c r="O15" s="455"/>
      <c r="P15" s="455"/>
      <c r="Q15" s="456"/>
      <c r="R15" s="425"/>
      <c r="S15" s="427"/>
      <c r="T15" s="427"/>
      <c r="U15" s="428"/>
      <c r="V15" s="460"/>
      <c r="W15" s="460"/>
      <c r="X15" s="460"/>
      <c r="Y15" s="460"/>
      <c r="Z15" s="506" t="str">
        <f>IF(OR($V$15="", $AD$15=""),"自動表示",$V$15-$AD$15)</f>
        <v>自動表示</v>
      </c>
      <c r="AA15" s="506"/>
      <c r="AB15" s="506"/>
      <c r="AC15" s="506"/>
      <c r="AD15" s="460"/>
      <c r="AE15" s="460"/>
      <c r="AF15" s="460"/>
      <c r="AG15" s="461"/>
      <c r="AH15" s="20"/>
    </row>
    <row r="16" spans="1:44" s="25" customFormat="1" ht="24.95" customHeight="1" thickBot="1" x14ac:dyDescent="0.2">
      <c r="A16" s="408"/>
      <c r="B16" s="564"/>
      <c r="C16" s="565"/>
      <c r="D16" s="446"/>
      <c r="E16" s="447"/>
      <c r="F16" s="447"/>
      <c r="G16" s="447"/>
      <c r="H16" s="447"/>
      <c r="I16" s="447"/>
      <c r="J16" s="447"/>
      <c r="K16" s="450"/>
      <c r="L16" s="457"/>
      <c r="M16" s="458"/>
      <c r="N16" s="458"/>
      <c r="O16" s="458"/>
      <c r="P16" s="458"/>
      <c r="Q16" s="459"/>
      <c r="R16" s="426"/>
      <c r="S16" s="427"/>
      <c r="T16" s="427"/>
      <c r="U16" s="428"/>
      <c r="V16" s="469"/>
      <c r="W16" s="490"/>
      <c r="X16" s="490"/>
      <c r="Y16" s="491"/>
      <c r="Z16" s="492" t="str">
        <f>IF(OR($V$16="", $AD$16=""),"自動表示",$V$16-$AD$16)</f>
        <v>自動表示</v>
      </c>
      <c r="AA16" s="493"/>
      <c r="AB16" s="493"/>
      <c r="AC16" s="494"/>
      <c r="AD16" s="460"/>
      <c r="AE16" s="460"/>
      <c r="AF16" s="460"/>
      <c r="AG16" s="461"/>
      <c r="AH16" s="20"/>
    </row>
    <row r="17" spans="1:34" s="25" customFormat="1" ht="24.95" customHeight="1" thickTop="1" thickBot="1" x14ac:dyDescent="0.2">
      <c r="A17" s="408"/>
      <c r="B17" s="566"/>
      <c r="C17" s="567"/>
      <c r="D17" s="472" t="s">
        <v>268</v>
      </c>
      <c r="E17" s="473"/>
      <c r="F17" s="473"/>
      <c r="G17" s="473"/>
      <c r="H17" s="473"/>
      <c r="I17" s="474"/>
      <c r="J17" s="475"/>
      <c r="K17" s="476"/>
      <c r="L17" s="477" t="str">
        <f>IF($J$17="","","事由発生年月を回答→")</f>
        <v/>
      </c>
      <c r="M17" s="478"/>
      <c r="N17" s="478"/>
      <c r="O17" s="479"/>
      <c r="P17" s="479"/>
      <c r="Q17" s="479"/>
      <c r="R17" s="480" t="s">
        <v>286</v>
      </c>
      <c r="S17" s="481"/>
      <c r="T17" s="481"/>
      <c r="U17" s="482"/>
      <c r="V17" s="437">
        <f>$V$13+$V$14+$V$15+$V$16</f>
        <v>0</v>
      </c>
      <c r="W17" s="438"/>
      <c r="X17" s="438"/>
      <c r="Y17" s="438"/>
      <c r="Z17" s="437" t="str">
        <f>IFERROR(IF(AND($Z$13="自動表示",$Z$14="自動表示",$Z$15="自動表示",$Z$16="自動表示"),"自動表示",IF($Z$13="自動表示",0,$Z$13)+IF(Z14="自動表示",0,$Z$14)+IF($Z$15="自動表示",0,$Z$15))+IF($Z$16="自動表示",0,$Z$16),"自動表示")</f>
        <v>自動表示</v>
      </c>
      <c r="AA17" s="438"/>
      <c r="AB17" s="438"/>
      <c r="AC17" s="438"/>
      <c r="AD17" s="437" t="str">
        <f>IFERROR($AD$13+$AD$14+$AD$15+$AD$16,"自動表示")</f>
        <v>自動表示</v>
      </c>
      <c r="AE17" s="438"/>
      <c r="AF17" s="438"/>
      <c r="AG17" s="439"/>
      <c r="AH17" s="20"/>
    </row>
    <row r="18" spans="1:34" s="25" customFormat="1" ht="24.95" customHeight="1" thickTop="1" thickBot="1" x14ac:dyDescent="0.2">
      <c r="A18" s="408"/>
      <c r="B18" s="568"/>
      <c r="C18" s="526"/>
      <c r="D18" s="440"/>
      <c r="E18" s="342"/>
      <c r="F18" s="342"/>
      <c r="G18" s="342"/>
      <c r="H18" s="342"/>
      <c r="I18" s="342"/>
      <c r="J18" s="452"/>
      <c r="K18" s="448"/>
      <c r="L18" s="451"/>
      <c r="M18" s="452"/>
      <c r="N18" s="452"/>
      <c r="O18" s="452"/>
      <c r="P18" s="452"/>
      <c r="Q18" s="453"/>
      <c r="R18" s="487" t="s">
        <v>230</v>
      </c>
      <c r="S18" s="488"/>
      <c r="T18" s="435" t="str">
        <f>IF($V$18="","自動表示",IF($AH$18=1,"主",IF($AH$18=2,"従","－")))</f>
        <v>自動表示</v>
      </c>
      <c r="U18" s="436"/>
      <c r="V18" s="489"/>
      <c r="W18" s="489"/>
      <c r="X18" s="489"/>
      <c r="Y18" s="489"/>
      <c r="Z18" s="465" t="str">
        <f>IF(T18="－",0,IF($T$18="","自動表示",IF($T$18="主",IF($V$18="","自動表示",ROUND(IF($V$18&lt;268,$V$18,IF($V$18&lt;=400,$V$18*0.2+214,IF(AND($V$18&gt;400,$V$18&lt;=781),$V$18*0.3+174,408))),0)),IF($V$18="","自動表示",ROUND(IF($V$18&lt;=65,$V$18,IF(AND($V$18&gt;65,$V$18&lt;=180,$V$18*0.4&lt;65),65,IF(AND($V$18&gt;65,$V$18&lt;=180),$V$18*0.4,IF(AND($V$18&gt;180,$V$18&lt;=360),$V$18*0.3+18,IF(AND($V$18&gt;360,$V$18&lt;=660),$V$18*0.2+54,IF(AND($V$18&gt;660,$V$18&lt;=1000),$V$18*0.1+120,IF(AND($V$18&gt;1000,$V$18&lt;=1500),$V$18*0.05+170,245))))))),0)))))</f>
        <v>自動表示</v>
      </c>
      <c r="AA18" s="465"/>
      <c r="AB18" s="465"/>
      <c r="AC18" s="465"/>
      <c r="AD18" s="465" t="str">
        <f>IFERROR(IF(T18="－",0,IF($Z$18="自動表示","自動表示",$V$18-$Z$18)),0)</f>
        <v>自動表示</v>
      </c>
      <c r="AE18" s="465"/>
      <c r="AF18" s="465"/>
      <c r="AG18" s="486"/>
      <c r="AH18" s="20" t="e">
        <f>RANK(V18,($V$8,$V$13,$V$18,$V$23,$V$28),0)</f>
        <v>#N/A</v>
      </c>
    </row>
    <row r="19" spans="1:34" s="25" customFormat="1" ht="24.95" customHeight="1" x14ac:dyDescent="0.15">
      <c r="A19" s="408"/>
      <c r="B19" s="569"/>
      <c r="C19" s="570"/>
      <c r="D19" s="442"/>
      <c r="E19" s="443"/>
      <c r="F19" s="443"/>
      <c r="G19" s="443"/>
      <c r="H19" s="443"/>
      <c r="I19" s="443"/>
      <c r="J19" s="455"/>
      <c r="K19" s="449"/>
      <c r="L19" s="454"/>
      <c r="M19" s="455"/>
      <c r="N19" s="455"/>
      <c r="O19" s="455"/>
      <c r="P19" s="455"/>
      <c r="Q19" s="456"/>
      <c r="R19" s="424" t="s">
        <v>287</v>
      </c>
      <c r="S19" s="427"/>
      <c r="T19" s="427"/>
      <c r="U19" s="428"/>
      <c r="V19" s="429"/>
      <c r="W19" s="429"/>
      <c r="X19" s="429"/>
      <c r="Y19" s="429"/>
      <c r="Z19" s="430" t="str">
        <f>IF(OR($V$19="", $AD$19=""),"自動表示",$V$19-$AD$19)</f>
        <v>自動表示</v>
      </c>
      <c r="AA19" s="430"/>
      <c r="AB19" s="430"/>
      <c r="AC19" s="430"/>
      <c r="AD19" s="500"/>
      <c r="AE19" s="501"/>
      <c r="AF19" s="501"/>
      <c r="AG19" s="502"/>
      <c r="AH19" s="20"/>
    </row>
    <row r="20" spans="1:34" s="25" customFormat="1" ht="24.95" customHeight="1" x14ac:dyDescent="0.15">
      <c r="A20" s="408"/>
      <c r="B20" s="569"/>
      <c r="C20" s="570"/>
      <c r="D20" s="454"/>
      <c r="E20" s="455"/>
      <c r="F20" s="455"/>
      <c r="G20" s="455"/>
      <c r="H20" s="455"/>
      <c r="I20" s="455"/>
      <c r="J20" s="455"/>
      <c r="K20" s="449"/>
      <c r="L20" s="454"/>
      <c r="M20" s="455"/>
      <c r="N20" s="455"/>
      <c r="O20" s="455"/>
      <c r="P20" s="455"/>
      <c r="Q20" s="456"/>
      <c r="R20" s="425"/>
      <c r="S20" s="503"/>
      <c r="T20" s="504"/>
      <c r="U20" s="505"/>
      <c r="V20" s="460"/>
      <c r="W20" s="460"/>
      <c r="X20" s="460"/>
      <c r="Y20" s="460"/>
      <c r="Z20" s="506" t="str">
        <f>IF(OR($V$20="", $AD$20=""),"自動表示",$V$20-$AD$20)</f>
        <v>自動表示</v>
      </c>
      <c r="AA20" s="506"/>
      <c r="AB20" s="506"/>
      <c r="AC20" s="506"/>
      <c r="AD20" s="460"/>
      <c r="AE20" s="460"/>
      <c r="AF20" s="460"/>
      <c r="AG20" s="461"/>
      <c r="AH20" s="20"/>
    </row>
    <row r="21" spans="1:34" s="25" customFormat="1" ht="24.95" customHeight="1" thickBot="1" x14ac:dyDescent="0.2">
      <c r="A21" s="408"/>
      <c r="B21" s="569"/>
      <c r="C21" s="570"/>
      <c r="D21" s="457"/>
      <c r="E21" s="458"/>
      <c r="F21" s="458"/>
      <c r="G21" s="458"/>
      <c r="H21" s="458"/>
      <c r="I21" s="458"/>
      <c r="J21" s="458"/>
      <c r="K21" s="450"/>
      <c r="L21" s="457"/>
      <c r="M21" s="458"/>
      <c r="N21" s="458"/>
      <c r="O21" s="458"/>
      <c r="P21" s="458"/>
      <c r="Q21" s="459"/>
      <c r="R21" s="426"/>
      <c r="S21" s="427"/>
      <c r="T21" s="427"/>
      <c r="U21" s="428"/>
      <c r="V21" s="469"/>
      <c r="W21" s="490"/>
      <c r="X21" s="490"/>
      <c r="Y21" s="491"/>
      <c r="Z21" s="492" t="str">
        <f>IF(OR($V$21="", $AD$21=""),"自動表示",$V$21-$AD$21)</f>
        <v>自動表示</v>
      </c>
      <c r="AA21" s="493"/>
      <c r="AB21" s="493"/>
      <c r="AC21" s="494"/>
      <c r="AD21" s="469"/>
      <c r="AE21" s="490"/>
      <c r="AF21" s="490"/>
      <c r="AG21" s="495"/>
      <c r="AH21" s="20"/>
    </row>
    <row r="22" spans="1:34" s="25" customFormat="1" ht="24.95" customHeight="1" thickTop="1" thickBot="1" x14ac:dyDescent="0.2">
      <c r="A22" s="408"/>
      <c r="B22" s="571"/>
      <c r="C22" s="529"/>
      <c r="D22" s="496"/>
      <c r="E22" s="497"/>
      <c r="F22" s="497"/>
      <c r="G22" s="497"/>
      <c r="H22" s="497"/>
      <c r="I22" s="497"/>
      <c r="J22" s="498"/>
      <c r="K22" s="498"/>
      <c r="L22" s="498"/>
      <c r="M22" s="498"/>
      <c r="N22" s="498"/>
      <c r="O22" s="498"/>
      <c r="P22" s="498"/>
      <c r="Q22" s="499"/>
      <c r="R22" s="480" t="s">
        <v>286</v>
      </c>
      <c r="S22" s="481"/>
      <c r="T22" s="481"/>
      <c r="U22" s="482"/>
      <c r="V22" s="437">
        <f>$V$18+$V$19+$V$20+$V$21</f>
        <v>0</v>
      </c>
      <c r="W22" s="438"/>
      <c r="X22" s="438"/>
      <c r="Y22" s="438"/>
      <c r="Z22" s="437" t="str">
        <f>IF(AND($Z$18="自動表示",$Z$19="自動表示",$Z$20="自動表示",$Z$21="自動表示"),"自動表示",IF($Z$18="自動表示",0,$Z$18)+IF(Z19="自動表示",0,$Z$19)+IF($Z$20="自動表示",0,$Z$20)+IF($Z$21="自動表示",0,$Z$21))</f>
        <v>自動表示</v>
      </c>
      <c r="AA22" s="438"/>
      <c r="AB22" s="438"/>
      <c r="AC22" s="438"/>
      <c r="AD22" s="437" t="str">
        <f>IFERROR($AD$18+$AD$19+$AD$20+$AD$21,"自動表示")</f>
        <v>自動表示</v>
      </c>
      <c r="AE22" s="438"/>
      <c r="AF22" s="438"/>
      <c r="AG22" s="439"/>
      <c r="AH22" s="20"/>
    </row>
    <row r="23" spans="1:34" s="25" customFormat="1" ht="24.95" customHeight="1" thickTop="1" thickBot="1" x14ac:dyDescent="0.2">
      <c r="A23" s="408"/>
      <c r="B23" s="568"/>
      <c r="C23" s="526"/>
      <c r="D23" s="440"/>
      <c r="E23" s="342"/>
      <c r="F23" s="342"/>
      <c r="G23" s="342"/>
      <c r="H23" s="342"/>
      <c r="I23" s="342"/>
      <c r="J23" s="452"/>
      <c r="K23" s="448"/>
      <c r="L23" s="451"/>
      <c r="M23" s="452"/>
      <c r="N23" s="452"/>
      <c r="O23" s="452"/>
      <c r="P23" s="452"/>
      <c r="Q23" s="453"/>
      <c r="R23" s="487" t="s">
        <v>230</v>
      </c>
      <c r="S23" s="488"/>
      <c r="T23" s="435" t="str">
        <f>IF($V$23="","自動表示",IF($AH$23=1,"主",IF($AH$23=2,"従","－")))</f>
        <v>自動表示</v>
      </c>
      <c r="U23" s="436"/>
      <c r="V23" s="489"/>
      <c r="W23" s="489"/>
      <c r="X23" s="489"/>
      <c r="Y23" s="489"/>
      <c r="Z23" s="465" t="str">
        <f>IF(T23="－",0,IF($T$23="","自動表示",IF($T$23="主",IF($V$23="","自動表示",ROUND(IF($V$23&lt;268,$V$23,IF($V$23&lt;=400,$V$23*0.2+214,IF(AND($V$23&gt;400,$V$23&lt;=781),$V$23*0.3+174,408))),0)),IF($V$23="","自動表示",ROUND(IF($V$23&lt;=65,$V$23,IF(AND($V$23&gt;65,$V$23&lt;=180,$V$23*0.4&lt;65),65,IF(AND($V$23&gt;65,$V$23&lt;=180),$V$23*0.4,IF(AND($V$23&gt;180,$V$23&lt;=360),$V$23*0.3+18,IF(AND($V$23&gt;360,$V$23&lt;=660),$V$23*0.2+54,IF(AND($V$23&gt;660,$V$23&lt;=1000),$V$23*0.1+120,IF(AND($V$23&gt;1000,$V$23&lt;=1500),$V$23*0.05+170,245))))))),0)))))</f>
        <v>自動表示</v>
      </c>
      <c r="AA23" s="465"/>
      <c r="AB23" s="465"/>
      <c r="AC23" s="465"/>
      <c r="AD23" s="465" t="str">
        <f>IFERROR(IF(T23="－",0,IF($Z$23="自動表示","自動表示",$V$23-$Z$23)),"")</f>
        <v>自動表示</v>
      </c>
      <c r="AE23" s="465"/>
      <c r="AF23" s="465"/>
      <c r="AG23" s="486"/>
      <c r="AH23" s="20" t="e">
        <f>RANK(V23,($V$8,$V$13,$V$18,$V$23,$V$28),0)</f>
        <v>#N/A</v>
      </c>
    </row>
    <row r="24" spans="1:34" s="25" customFormat="1" ht="24.75" customHeight="1" x14ac:dyDescent="0.15">
      <c r="A24" s="408"/>
      <c r="B24" s="569"/>
      <c r="C24" s="570"/>
      <c r="D24" s="442"/>
      <c r="E24" s="443"/>
      <c r="F24" s="443"/>
      <c r="G24" s="443"/>
      <c r="H24" s="443"/>
      <c r="I24" s="443"/>
      <c r="J24" s="455"/>
      <c r="K24" s="449"/>
      <c r="L24" s="454"/>
      <c r="M24" s="455"/>
      <c r="N24" s="455"/>
      <c r="O24" s="455"/>
      <c r="P24" s="455"/>
      <c r="Q24" s="456"/>
      <c r="R24" s="424" t="s">
        <v>287</v>
      </c>
      <c r="S24" s="427"/>
      <c r="T24" s="427"/>
      <c r="U24" s="428"/>
      <c r="V24" s="429"/>
      <c r="W24" s="429"/>
      <c r="X24" s="429"/>
      <c r="Y24" s="429"/>
      <c r="Z24" s="430" t="str">
        <f>IF(OR($V$24="", $AD$24=""),"自動表示",$V$24-$AD$24)</f>
        <v>自動表示</v>
      </c>
      <c r="AA24" s="430"/>
      <c r="AB24" s="430"/>
      <c r="AC24" s="430"/>
      <c r="AD24" s="429"/>
      <c r="AE24" s="429"/>
      <c r="AF24" s="429"/>
      <c r="AG24" s="431"/>
      <c r="AH24" s="20"/>
    </row>
    <row r="25" spans="1:34" s="25" customFormat="1" ht="24.95" customHeight="1" x14ac:dyDescent="0.15">
      <c r="A25" s="408"/>
      <c r="B25" s="569"/>
      <c r="C25" s="570"/>
      <c r="D25" s="454"/>
      <c r="E25" s="455"/>
      <c r="F25" s="455"/>
      <c r="G25" s="455"/>
      <c r="H25" s="455"/>
      <c r="I25" s="455"/>
      <c r="J25" s="455"/>
      <c r="K25" s="449"/>
      <c r="L25" s="454"/>
      <c r="M25" s="455"/>
      <c r="N25" s="455"/>
      <c r="O25" s="455"/>
      <c r="P25" s="455"/>
      <c r="Q25" s="456"/>
      <c r="R25" s="425"/>
      <c r="S25" s="427"/>
      <c r="T25" s="427"/>
      <c r="U25" s="428"/>
      <c r="V25" s="460"/>
      <c r="W25" s="460"/>
      <c r="X25" s="460"/>
      <c r="Y25" s="460"/>
      <c r="Z25" s="506" t="str">
        <f>IF(OR($V$25="", $AD$25=""),"自動表示",$V$25-$AD$25)</f>
        <v>自動表示</v>
      </c>
      <c r="AA25" s="506"/>
      <c r="AB25" s="506"/>
      <c r="AC25" s="506"/>
      <c r="AD25" s="460"/>
      <c r="AE25" s="460"/>
      <c r="AF25" s="460"/>
      <c r="AG25" s="461"/>
      <c r="AH25" s="20"/>
    </row>
    <row r="26" spans="1:34" s="25" customFormat="1" ht="24.95" customHeight="1" thickBot="1" x14ac:dyDescent="0.2">
      <c r="A26" s="408"/>
      <c r="B26" s="569"/>
      <c r="C26" s="570"/>
      <c r="D26" s="457"/>
      <c r="E26" s="458"/>
      <c r="F26" s="458"/>
      <c r="G26" s="458"/>
      <c r="H26" s="458"/>
      <c r="I26" s="458"/>
      <c r="J26" s="458"/>
      <c r="K26" s="450"/>
      <c r="L26" s="457"/>
      <c r="M26" s="458"/>
      <c r="N26" s="458"/>
      <c r="O26" s="458"/>
      <c r="P26" s="458"/>
      <c r="Q26" s="459"/>
      <c r="R26" s="426"/>
      <c r="S26" s="427"/>
      <c r="T26" s="427"/>
      <c r="U26" s="428"/>
      <c r="V26" s="469"/>
      <c r="W26" s="490"/>
      <c r="X26" s="490"/>
      <c r="Y26" s="491"/>
      <c r="Z26" s="492" t="str">
        <f>IF(OR($V$26="", $AD$26=""),"自動表示",$V$26-$AD$26)</f>
        <v>自動表示</v>
      </c>
      <c r="AA26" s="493"/>
      <c r="AB26" s="493"/>
      <c r="AC26" s="494"/>
      <c r="AD26" s="469"/>
      <c r="AE26" s="490"/>
      <c r="AF26" s="490"/>
      <c r="AG26" s="495"/>
      <c r="AH26" s="20"/>
    </row>
    <row r="27" spans="1:34" s="25" customFormat="1" ht="24.95" customHeight="1" thickTop="1" thickBot="1" x14ac:dyDescent="0.2">
      <c r="A27" s="408"/>
      <c r="B27" s="571"/>
      <c r="C27" s="529"/>
      <c r="D27" s="496"/>
      <c r="E27" s="497"/>
      <c r="F27" s="497"/>
      <c r="G27" s="497"/>
      <c r="H27" s="497"/>
      <c r="I27" s="497"/>
      <c r="J27" s="498"/>
      <c r="K27" s="498"/>
      <c r="L27" s="498"/>
      <c r="M27" s="498"/>
      <c r="N27" s="498"/>
      <c r="O27" s="498"/>
      <c r="P27" s="498"/>
      <c r="Q27" s="499"/>
      <c r="R27" s="480" t="s">
        <v>286</v>
      </c>
      <c r="S27" s="481"/>
      <c r="T27" s="481"/>
      <c r="U27" s="482"/>
      <c r="V27" s="437">
        <f>$V$23+$V$24+$V$25+$V$26</f>
        <v>0</v>
      </c>
      <c r="W27" s="438"/>
      <c r="X27" s="438"/>
      <c r="Y27" s="438"/>
      <c r="Z27" s="437" t="str">
        <f>IF(AND($Z$23="自動表示",$Z$24="自動表示",$Z$25="自動表示",$Z$26="自動表示"),"自動表示",IF($Z$23="自動表示",0,$Z$23)+IF(Z24="自動表示",0,$Z$24)+IF($Z$25="自動表示",0,$Z$25)+IF($Z$26="自動表示",0,$Z$26))</f>
        <v>自動表示</v>
      </c>
      <c r="AA27" s="438"/>
      <c r="AB27" s="438"/>
      <c r="AC27" s="438"/>
      <c r="AD27" s="437" t="str">
        <f>IFERROR($AD$23+$AD$24+$AD$25+$AD$26,"自動表示")</f>
        <v>自動表示</v>
      </c>
      <c r="AE27" s="438"/>
      <c r="AF27" s="438"/>
      <c r="AG27" s="439"/>
      <c r="AH27" s="20"/>
    </row>
    <row r="28" spans="1:34" s="25" customFormat="1" ht="24.95" customHeight="1" thickTop="1" thickBot="1" x14ac:dyDescent="0.2">
      <c r="A28" s="408"/>
      <c r="B28" s="568"/>
      <c r="C28" s="526"/>
      <c r="D28" s="440"/>
      <c r="E28" s="342"/>
      <c r="F28" s="342"/>
      <c r="G28" s="342"/>
      <c r="H28" s="342"/>
      <c r="I28" s="342"/>
      <c r="J28" s="452"/>
      <c r="K28" s="448"/>
      <c r="L28" s="451"/>
      <c r="M28" s="452"/>
      <c r="N28" s="452"/>
      <c r="O28" s="452"/>
      <c r="P28" s="452"/>
      <c r="Q28" s="453"/>
      <c r="R28" s="487" t="s">
        <v>230</v>
      </c>
      <c r="S28" s="488"/>
      <c r="T28" s="435" t="str">
        <f>IF($V$28="","自動表示",IF($AH$28=1,"主",IF($AH$28=2,"従","－")))</f>
        <v>自動表示</v>
      </c>
      <c r="U28" s="436"/>
      <c r="V28" s="489"/>
      <c r="W28" s="489"/>
      <c r="X28" s="489"/>
      <c r="Y28" s="489"/>
      <c r="Z28" s="465" t="str">
        <f>IF(T28="－",0,IF($T$28="","自動表示",IF($T$28="主",IF($V$28="","自動表示",ROUND(IF($V$28&lt;268,$V$28,IF($V$28&lt;=400,$V$28*0.2+214,IF(AND($V$28&gt;400,$V$28&lt;=781),$V$28*0.3+174,408))),0)),IF($V$28="","自動表示",ROUND(IF($V$28&lt;=65,$V$28,IF(AND($V$28&gt;65,$V$28&lt;=180,$V$28*0.4&lt;65),65,IF(AND($V$28&gt;65,$V$28&lt;=180),$V$28*0.4,IF(AND($V$28&gt;180,$V$28&lt;=360),$V$28*0.3+18,IF(AND($V$28&gt;360,$V$28&lt;=660),$V$28*0.2+54,IF(AND($V$28&gt;660,$V$28&lt;=1000),$V$28*0.1+120,IF(AND($V$28&gt;1000,$V$28&lt;=1500),$V$28*0.05+170,245))))))),0)))))</f>
        <v>自動表示</v>
      </c>
      <c r="AA28" s="465"/>
      <c r="AB28" s="465"/>
      <c r="AC28" s="465"/>
      <c r="AD28" s="509" t="str">
        <f>IFERROR(IF(T28="－",0,IF($Z$28="自動表示","自動表示",$V$28-$Z$28)),0)</f>
        <v>自動表示</v>
      </c>
      <c r="AE28" s="510"/>
      <c r="AF28" s="510"/>
      <c r="AG28" s="511"/>
      <c r="AH28" s="20" t="e">
        <f>RANK(V28,($V$8,$V$13,$V$18,$V$23,$V$28),0)</f>
        <v>#N/A</v>
      </c>
    </row>
    <row r="29" spans="1:34" s="25" customFormat="1" ht="24.75" customHeight="1" x14ac:dyDescent="0.15">
      <c r="A29" s="408"/>
      <c r="B29" s="569"/>
      <c r="C29" s="570"/>
      <c r="D29" s="442"/>
      <c r="E29" s="443"/>
      <c r="F29" s="443"/>
      <c r="G29" s="443"/>
      <c r="H29" s="443"/>
      <c r="I29" s="443"/>
      <c r="J29" s="455"/>
      <c r="K29" s="449"/>
      <c r="L29" s="454"/>
      <c r="M29" s="455"/>
      <c r="N29" s="455"/>
      <c r="O29" s="455"/>
      <c r="P29" s="455"/>
      <c r="Q29" s="456"/>
      <c r="R29" s="424" t="s">
        <v>287</v>
      </c>
      <c r="S29" s="427"/>
      <c r="T29" s="427"/>
      <c r="U29" s="428"/>
      <c r="V29" s="429"/>
      <c r="W29" s="429"/>
      <c r="X29" s="429"/>
      <c r="Y29" s="429"/>
      <c r="Z29" s="430" t="str">
        <f>IF(OR($V$29="", $AD$29=""),"自動表示",$V$29-$AD$29)</f>
        <v>自動表示</v>
      </c>
      <c r="AA29" s="430"/>
      <c r="AB29" s="430"/>
      <c r="AC29" s="430"/>
      <c r="AD29" s="429"/>
      <c r="AE29" s="429"/>
      <c r="AF29" s="429"/>
      <c r="AG29" s="431"/>
      <c r="AH29" s="20"/>
    </row>
    <row r="30" spans="1:34" s="25" customFormat="1" ht="24.95" customHeight="1" x14ac:dyDescent="0.15">
      <c r="A30" s="408"/>
      <c r="B30" s="569"/>
      <c r="C30" s="570"/>
      <c r="D30" s="454"/>
      <c r="E30" s="455"/>
      <c r="F30" s="455"/>
      <c r="G30" s="455"/>
      <c r="H30" s="455"/>
      <c r="I30" s="455"/>
      <c r="J30" s="455"/>
      <c r="K30" s="449"/>
      <c r="L30" s="454"/>
      <c r="M30" s="455"/>
      <c r="N30" s="455"/>
      <c r="O30" s="455"/>
      <c r="P30" s="455"/>
      <c r="Q30" s="456"/>
      <c r="R30" s="425"/>
      <c r="S30" s="427"/>
      <c r="T30" s="427"/>
      <c r="U30" s="428"/>
      <c r="V30" s="460"/>
      <c r="W30" s="460"/>
      <c r="X30" s="460"/>
      <c r="Y30" s="460"/>
      <c r="Z30" s="506" t="str">
        <f>IF(OR($V$30="", $AD$30=""),"自動表示",$V$30-$AD$30)</f>
        <v>自動表示</v>
      </c>
      <c r="AA30" s="506"/>
      <c r="AB30" s="506"/>
      <c r="AC30" s="506"/>
      <c r="AD30" s="460"/>
      <c r="AE30" s="460"/>
      <c r="AF30" s="460"/>
      <c r="AG30" s="461"/>
      <c r="AH30" s="20"/>
    </row>
    <row r="31" spans="1:34" s="25" customFormat="1" ht="24.95" customHeight="1" thickBot="1" x14ac:dyDescent="0.2">
      <c r="A31" s="408"/>
      <c r="B31" s="569"/>
      <c r="C31" s="570"/>
      <c r="D31" s="457"/>
      <c r="E31" s="458"/>
      <c r="F31" s="458"/>
      <c r="G31" s="458"/>
      <c r="H31" s="458"/>
      <c r="I31" s="458"/>
      <c r="J31" s="458"/>
      <c r="K31" s="450"/>
      <c r="L31" s="457"/>
      <c r="M31" s="458"/>
      <c r="N31" s="458"/>
      <c r="O31" s="458"/>
      <c r="P31" s="458"/>
      <c r="Q31" s="459"/>
      <c r="R31" s="426"/>
      <c r="S31" s="427"/>
      <c r="T31" s="427"/>
      <c r="U31" s="428"/>
      <c r="V31" s="469"/>
      <c r="W31" s="490"/>
      <c r="X31" s="490"/>
      <c r="Y31" s="491"/>
      <c r="Z31" s="492" t="str">
        <f>IF(OR($V$31="", $AD$31=""),"自動表示",$V$31-$AD$31)</f>
        <v>自動表示</v>
      </c>
      <c r="AA31" s="493"/>
      <c r="AB31" s="493"/>
      <c r="AC31" s="494"/>
      <c r="AD31" s="469"/>
      <c r="AE31" s="490"/>
      <c r="AF31" s="490"/>
      <c r="AG31" s="495"/>
      <c r="AH31" s="20"/>
    </row>
    <row r="32" spans="1:34" s="25" customFormat="1" ht="24.95" customHeight="1" thickTop="1" thickBot="1" x14ac:dyDescent="0.2">
      <c r="A32" s="409"/>
      <c r="B32" s="571"/>
      <c r="C32" s="529"/>
      <c r="D32" s="496" t="str">
        <f>IF(J32="","","事由発生年月を回答→")</f>
        <v/>
      </c>
      <c r="E32" s="498"/>
      <c r="F32" s="498"/>
      <c r="G32" s="498"/>
      <c r="H32" s="498"/>
      <c r="I32" s="498"/>
      <c r="J32" s="498"/>
      <c r="K32" s="498"/>
      <c r="L32" s="498"/>
      <c r="M32" s="498"/>
      <c r="N32" s="498"/>
      <c r="O32" s="498"/>
      <c r="P32" s="498"/>
      <c r="Q32" s="499"/>
      <c r="R32" s="480" t="s">
        <v>286</v>
      </c>
      <c r="S32" s="481"/>
      <c r="T32" s="481"/>
      <c r="U32" s="482"/>
      <c r="V32" s="437">
        <f>$V$28+$V$29+$V$30+$V$31</f>
        <v>0</v>
      </c>
      <c r="W32" s="438"/>
      <c r="X32" s="438"/>
      <c r="Y32" s="438"/>
      <c r="Z32" s="437" t="str">
        <f>IF(AND($Z$28="自動表示",$Z$29="自動表示",$Z$30="自動表示",$Z$31="自動表示"),"自動表示",IF($Z$28="自動表示",0,$Z$28)+IF(Z29="自動表示",0,$Z$29)+IF($Z$30="自動表示",0,$Z$30)+IF($Z$31="自動表示",0,$Z$31))</f>
        <v>自動表示</v>
      </c>
      <c r="AA32" s="438"/>
      <c r="AB32" s="438"/>
      <c r="AC32" s="438"/>
      <c r="AD32" s="437" t="str">
        <f>IFERROR($AD$28+$AD$29+$AD$30+$AD$31,"自動表示")</f>
        <v>自動表示</v>
      </c>
      <c r="AE32" s="507"/>
      <c r="AF32" s="507"/>
      <c r="AG32" s="508"/>
      <c r="AH32" s="20"/>
    </row>
    <row r="33" spans="1:35" s="25" customFormat="1" ht="54" customHeight="1" thickTop="1" thickBot="1" x14ac:dyDescent="0.2">
      <c r="A33" s="535" t="s">
        <v>367</v>
      </c>
      <c r="B33" s="549" t="s">
        <v>13</v>
      </c>
      <c r="C33" s="550"/>
      <c r="D33" s="512" t="s">
        <v>11</v>
      </c>
      <c r="E33" s="394"/>
      <c r="F33" s="394"/>
      <c r="G33" s="394"/>
      <c r="H33" s="394"/>
      <c r="I33" s="394"/>
      <c r="J33" s="394"/>
      <c r="K33" s="81" t="s">
        <v>359</v>
      </c>
      <c r="L33" s="295" t="s">
        <v>223</v>
      </c>
      <c r="M33" s="394"/>
      <c r="N33" s="394"/>
      <c r="O33" s="394"/>
      <c r="P33" s="394"/>
      <c r="Q33" s="394"/>
      <c r="R33" s="512" t="s">
        <v>14</v>
      </c>
      <c r="S33" s="538"/>
      <c r="T33" s="539" t="s">
        <v>288</v>
      </c>
      <c r="U33" s="540"/>
      <c r="V33" s="541"/>
      <c r="W33" s="541"/>
      <c r="X33" s="541"/>
      <c r="Y33" s="542"/>
      <c r="Z33" s="543" t="s">
        <v>215</v>
      </c>
      <c r="AA33" s="402"/>
      <c r="AB33" s="512" t="s">
        <v>216</v>
      </c>
      <c r="AC33" s="394"/>
      <c r="AD33" s="548"/>
      <c r="AE33" s="512" t="s">
        <v>217</v>
      </c>
      <c r="AF33" s="394"/>
      <c r="AG33" s="513"/>
      <c r="AH33" s="20"/>
    </row>
    <row r="34" spans="1:35" s="25" customFormat="1" ht="21" customHeight="1" thickBot="1" x14ac:dyDescent="0.2">
      <c r="A34" s="536"/>
      <c r="B34" s="557"/>
      <c r="C34" s="558"/>
      <c r="D34" s="514"/>
      <c r="E34" s="514"/>
      <c r="F34" s="514"/>
      <c r="G34" s="514"/>
      <c r="H34" s="514"/>
      <c r="I34" s="514"/>
      <c r="J34" s="515"/>
      <c r="K34" s="516"/>
      <c r="L34" s="518"/>
      <c r="M34" s="519"/>
      <c r="N34" s="519"/>
      <c r="O34" s="519"/>
      <c r="P34" s="519"/>
      <c r="Q34" s="519"/>
      <c r="R34" s="520"/>
      <c r="S34" s="521"/>
      <c r="T34" s="440"/>
      <c r="U34" s="524"/>
      <c r="V34" s="525"/>
      <c r="W34" s="525"/>
      <c r="X34" s="525"/>
      <c r="Y34" s="526"/>
      <c r="Z34" s="530"/>
      <c r="AA34" s="523"/>
      <c r="AB34" s="531"/>
      <c r="AC34" s="532"/>
      <c r="AD34" s="533"/>
      <c r="AE34" s="530"/>
      <c r="AF34" s="546"/>
      <c r="AG34" s="547"/>
      <c r="AH34" s="20"/>
    </row>
    <row r="35" spans="1:35" s="25" customFormat="1" ht="21" customHeight="1" thickBot="1" x14ac:dyDescent="0.2">
      <c r="A35" s="536"/>
      <c r="B35" s="559"/>
      <c r="C35" s="560"/>
      <c r="D35" s="514"/>
      <c r="E35" s="514"/>
      <c r="F35" s="514"/>
      <c r="G35" s="514"/>
      <c r="H35" s="514"/>
      <c r="I35" s="514"/>
      <c r="J35" s="515"/>
      <c r="K35" s="517"/>
      <c r="L35" s="519"/>
      <c r="M35" s="519"/>
      <c r="N35" s="519"/>
      <c r="O35" s="519"/>
      <c r="P35" s="519"/>
      <c r="Q35" s="519"/>
      <c r="R35" s="522"/>
      <c r="S35" s="523"/>
      <c r="T35" s="527"/>
      <c r="U35" s="528"/>
      <c r="V35" s="528"/>
      <c r="W35" s="528"/>
      <c r="X35" s="528"/>
      <c r="Y35" s="529"/>
      <c r="Z35" s="522"/>
      <c r="AA35" s="523"/>
      <c r="AB35" s="534"/>
      <c r="AC35" s="532"/>
      <c r="AD35" s="533"/>
      <c r="AE35" s="522"/>
      <c r="AF35" s="546"/>
      <c r="AG35" s="547"/>
      <c r="AH35" s="20"/>
    </row>
    <row r="36" spans="1:35" s="25" customFormat="1" ht="21" customHeight="1" thickBot="1" x14ac:dyDescent="0.2">
      <c r="A36" s="536"/>
      <c r="B36" s="557"/>
      <c r="C36" s="558"/>
      <c r="D36" s="514"/>
      <c r="E36" s="514"/>
      <c r="F36" s="514"/>
      <c r="G36" s="514"/>
      <c r="H36" s="514"/>
      <c r="I36" s="514"/>
      <c r="J36" s="515"/>
      <c r="K36" s="516"/>
      <c r="L36" s="544"/>
      <c r="M36" s="545"/>
      <c r="N36" s="545"/>
      <c r="O36" s="545"/>
      <c r="P36" s="545"/>
      <c r="Q36" s="545"/>
      <c r="R36" s="520"/>
      <c r="S36" s="521"/>
      <c r="T36" s="440"/>
      <c r="U36" s="524"/>
      <c r="V36" s="525"/>
      <c r="W36" s="525"/>
      <c r="X36" s="525"/>
      <c r="Y36" s="526"/>
      <c r="Z36" s="530"/>
      <c r="AA36" s="523"/>
      <c r="AB36" s="531"/>
      <c r="AC36" s="532"/>
      <c r="AD36" s="533"/>
      <c r="AE36" s="530"/>
      <c r="AF36" s="546"/>
      <c r="AG36" s="547"/>
      <c r="AH36" s="20" t="str">
        <f>IF(AE36="未定","確定次第、吹田学生センターに連絡してください（連絡があるまで、選考対象外です。）。","")</f>
        <v/>
      </c>
    </row>
    <row r="37" spans="1:35" s="25" customFormat="1" ht="21" customHeight="1" thickBot="1" x14ac:dyDescent="0.2">
      <c r="A37" s="536"/>
      <c r="B37" s="559"/>
      <c r="C37" s="560"/>
      <c r="D37" s="514"/>
      <c r="E37" s="514"/>
      <c r="F37" s="514"/>
      <c r="G37" s="514"/>
      <c r="H37" s="514"/>
      <c r="I37" s="514"/>
      <c r="J37" s="515"/>
      <c r="K37" s="517"/>
      <c r="L37" s="545"/>
      <c r="M37" s="545"/>
      <c r="N37" s="545"/>
      <c r="O37" s="545"/>
      <c r="P37" s="545"/>
      <c r="Q37" s="545"/>
      <c r="R37" s="522"/>
      <c r="S37" s="523"/>
      <c r="T37" s="527"/>
      <c r="U37" s="528"/>
      <c r="V37" s="528"/>
      <c r="W37" s="528"/>
      <c r="X37" s="528"/>
      <c r="Y37" s="529"/>
      <c r="Z37" s="522"/>
      <c r="AA37" s="523"/>
      <c r="AB37" s="534"/>
      <c r="AC37" s="532"/>
      <c r="AD37" s="533"/>
      <c r="AE37" s="522"/>
      <c r="AF37" s="546"/>
      <c r="AG37" s="547"/>
      <c r="AH37" s="20"/>
    </row>
    <row r="38" spans="1:35" s="25" customFormat="1" ht="21" customHeight="1" thickBot="1" x14ac:dyDescent="0.2">
      <c r="A38" s="536"/>
      <c r="B38" s="557"/>
      <c r="C38" s="558"/>
      <c r="D38" s="514"/>
      <c r="E38" s="514"/>
      <c r="F38" s="514"/>
      <c r="G38" s="514"/>
      <c r="H38" s="514"/>
      <c r="I38" s="514"/>
      <c r="J38" s="515"/>
      <c r="K38" s="516"/>
      <c r="L38" s="544"/>
      <c r="M38" s="545"/>
      <c r="N38" s="545"/>
      <c r="O38" s="545"/>
      <c r="P38" s="545"/>
      <c r="Q38" s="545"/>
      <c r="R38" s="520"/>
      <c r="S38" s="521"/>
      <c r="T38" s="440"/>
      <c r="U38" s="524"/>
      <c r="V38" s="525"/>
      <c r="W38" s="525"/>
      <c r="X38" s="525"/>
      <c r="Y38" s="526"/>
      <c r="Z38" s="530"/>
      <c r="AA38" s="523"/>
      <c r="AB38" s="531"/>
      <c r="AC38" s="532"/>
      <c r="AD38" s="533"/>
      <c r="AE38" s="530"/>
      <c r="AF38" s="546"/>
      <c r="AG38" s="547"/>
      <c r="AH38" s="20"/>
      <c r="AI38" s="25" t="str">
        <f>IF(AE38="未定","確定次第、吹田学生センターに連絡してください（連絡があるまで、選考対象外です。）。","")</f>
        <v/>
      </c>
    </row>
    <row r="39" spans="1:35" s="25" customFormat="1" ht="21" customHeight="1" thickBot="1" x14ac:dyDescent="0.2">
      <c r="A39" s="537"/>
      <c r="B39" s="559"/>
      <c r="C39" s="560"/>
      <c r="D39" s="514"/>
      <c r="E39" s="514"/>
      <c r="F39" s="514"/>
      <c r="G39" s="514"/>
      <c r="H39" s="514"/>
      <c r="I39" s="514"/>
      <c r="J39" s="515"/>
      <c r="K39" s="517"/>
      <c r="L39" s="545"/>
      <c r="M39" s="545"/>
      <c r="N39" s="545"/>
      <c r="O39" s="545"/>
      <c r="P39" s="545"/>
      <c r="Q39" s="545"/>
      <c r="R39" s="522"/>
      <c r="S39" s="523"/>
      <c r="T39" s="527"/>
      <c r="U39" s="528"/>
      <c r="V39" s="528"/>
      <c r="W39" s="528"/>
      <c r="X39" s="528"/>
      <c r="Y39" s="529"/>
      <c r="Z39" s="522"/>
      <c r="AA39" s="523"/>
      <c r="AB39" s="534"/>
      <c r="AC39" s="532"/>
      <c r="AD39" s="533"/>
      <c r="AE39" s="522"/>
      <c r="AF39" s="546"/>
      <c r="AG39" s="547"/>
      <c r="AH39" s="20"/>
    </row>
    <row r="40" spans="1:35" s="25" customFormat="1" ht="21" customHeight="1" x14ac:dyDescent="0.15">
      <c r="A40" s="595" t="s">
        <v>15</v>
      </c>
      <c r="B40" s="551" t="s">
        <v>216</v>
      </c>
      <c r="C40" s="552"/>
      <c r="D40" s="552"/>
      <c r="E40" s="552"/>
      <c r="F40" s="483"/>
      <c r="G40" s="452"/>
      <c r="H40" s="452"/>
      <c r="I40" s="452"/>
      <c r="J40" s="453"/>
      <c r="K40" s="82"/>
      <c r="L40" s="82"/>
      <c r="M40" s="82"/>
      <c r="N40" s="82"/>
      <c r="O40" s="82"/>
      <c r="P40" s="82"/>
      <c r="AH40" s="20"/>
    </row>
    <row r="41" spans="1:35" s="25" customFormat="1" ht="21" customHeight="1" thickBot="1" x14ac:dyDescent="0.2">
      <c r="A41" s="596"/>
      <c r="B41" s="553"/>
      <c r="C41" s="553"/>
      <c r="D41" s="553"/>
      <c r="E41" s="553"/>
      <c r="F41" s="554"/>
      <c r="G41" s="555"/>
      <c r="H41" s="555"/>
      <c r="I41" s="555"/>
      <c r="J41" s="556"/>
      <c r="K41" s="82"/>
      <c r="L41" s="82"/>
      <c r="M41" s="82"/>
      <c r="N41" s="82"/>
      <c r="O41" s="82"/>
      <c r="P41" s="82"/>
      <c r="AH41" s="20"/>
    </row>
    <row r="42" spans="1:35" s="25" customFormat="1" ht="21" customHeight="1" x14ac:dyDescent="0.15">
      <c r="C42" s="83"/>
      <c r="D42" s="83"/>
      <c r="E42" s="83"/>
      <c r="F42" s="83"/>
      <c r="G42" s="83"/>
      <c r="H42" s="83"/>
      <c r="I42" s="83"/>
      <c r="J42" s="83"/>
      <c r="K42" s="83"/>
      <c r="L42" s="83"/>
      <c r="M42" s="83"/>
      <c r="N42" s="83"/>
      <c r="O42" s="83"/>
      <c r="P42" s="83"/>
      <c r="Q42" s="83"/>
      <c r="R42" s="83"/>
      <c r="S42" s="83"/>
      <c r="T42" s="83"/>
      <c r="U42" s="83"/>
      <c r="V42" s="83"/>
      <c r="W42" s="83"/>
      <c r="AH42" s="20"/>
    </row>
    <row r="43" spans="1:35" s="25" customFormat="1" ht="21" customHeight="1" thickBot="1" x14ac:dyDescent="0.2">
      <c r="B43" s="25" t="s">
        <v>373</v>
      </c>
      <c r="C43" s="83"/>
      <c r="D43" s="83"/>
      <c r="E43" s="83"/>
      <c r="F43" s="83"/>
      <c r="G43" s="83"/>
      <c r="H43" s="83"/>
      <c r="I43" s="83"/>
      <c r="J43" s="83"/>
      <c r="K43" s="83"/>
      <c r="L43" s="83"/>
      <c r="M43" s="83"/>
      <c r="N43" s="83"/>
      <c r="O43" s="83"/>
      <c r="P43" s="83"/>
      <c r="Q43" s="83"/>
      <c r="R43" s="83"/>
      <c r="S43" s="83"/>
      <c r="T43" s="83"/>
      <c r="U43" s="83"/>
      <c r="V43" s="83"/>
      <c r="W43" s="83"/>
      <c r="X43" s="84"/>
      <c r="Y43" s="84"/>
      <c r="Z43" s="84"/>
      <c r="AA43" s="84"/>
      <c r="AB43" s="85"/>
      <c r="AH43" s="20"/>
    </row>
    <row r="44" spans="1:35" s="25" customFormat="1" ht="27" customHeight="1" x14ac:dyDescent="0.15">
      <c r="A44" s="580" t="s">
        <v>231</v>
      </c>
      <c r="B44" s="583" t="s">
        <v>233</v>
      </c>
      <c r="C44" s="584"/>
      <c r="D44" s="584"/>
      <c r="E44" s="584"/>
      <c r="F44" s="584"/>
      <c r="G44" s="584"/>
      <c r="H44" s="584"/>
      <c r="I44" s="584"/>
      <c r="J44" s="584"/>
      <c r="K44" s="584"/>
      <c r="L44" s="585"/>
      <c r="M44" s="586"/>
      <c r="N44" s="586"/>
      <c r="O44" s="587"/>
      <c r="Q44" s="580" t="s">
        <v>232</v>
      </c>
      <c r="R44" s="583" t="s">
        <v>238</v>
      </c>
      <c r="S44" s="588"/>
      <c r="T44" s="588"/>
      <c r="U44" s="589"/>
      <c r="V44" s="589"/>
      <c r="W44" s="589"/>
      <c r="X44" s="589"/>
      <c r="Y44" s="589"/>
      <c r="Z44" s="589"/>
      <c r="AA44" s="589"/>
      <c r="AB44" s="589"/>
      <c r="AC44" s="589"/>
      <c r="AD44" s="585"/>
      <c r="AE44" s="586"/>
      <c r="AF44" s="586"/>
      <c r="AG44" s="587"/>
      <c r="AH44" s="20"/>
    </row>
    <row r="45" spans="1:35" s="25" customFormat="1" ht="27" customHeight="1" x14ac:dyDescent="0.15">
      <c r="A45" s="581"/>
      <c r="B45" s="575" t="s">
        <v>234</v>
      </c>
      <c r="C45" s="576"/>
      <c r="D45" s="576"/>
      <c r="E45" s="576"/>
      <c r="F45" s="576"/>
      <c r="G45" s="576"/>
      <c r="H45" s="576"/>
      <c r="I45" s="576"/>
      <c r="J45" s="576"/>
      <c r="K45" s="576"/>
      <c r="L45" s="577"/>
      <c r="M45" s="578"/>
      <c r="N45" s="578"/>
      <c r="O45" s="579"/>
      <c r="Q45" s="581"/>
      <c r="R45" s="575" t="s">
        <v>239</v>
      </c>
      <c r="S45" s="590"/>
      <c r="T45" s="590"/>
      <c r="U45" s="591"/>
      <c r="V45" s="591"/>
      <c r="W45" s="591"/>
      <c r="X45" s="591"/>
      <c r="Y45" s="591"/>
      <c r="Z45" s="591"/>
      <c r="AA45" s="591"/>
      <c r="AB45" s="591"/>
      <c r="AC45" s="591"/>
      <c r="AD45" s="577"/>
      <c r="AE45" s="578"/>
      <c r="AF45" s="578"/>
      <c r="AG45" s="579"/>
      <c r="AH45" s="20"/>
    </row>
    <row r="46" spans="1:35" s="25" customFormat="1" ht="27" customHeight="1" thickBot="1" x14ac:dyDescent="0.2">
      <c r="A46" s="581"/>
      <c r="B46" s="575" t="s">
        <v>235</v>
      </c>
      <c r="C46" s="576"/>
      <c r="D46" s="576"/>
      <c r="E46" s="576"/>
      <c r="F46" s="576"/>
      <c r="G46" s="576"/>
      <c r="H46" s="576"/>
      <c r="I46" s="576"/>
      <c r="J46" s="576"/>
      <c r="K46" s="576"/>
      <c r="L46" s="577"/>
      <c r="M46" s="578"/>
      <c r="N46" s="578"/>
      <c r="O46" s="579"/>
      <c r="Q46" s="582"/>
      <c r="R46" s="592" t="s">
        <v>240</v>
      </c>
      <c r="S46" s="594"/>
      <c r="T46" s="594"/>
      <c r="U46" s="473"/>
      <c r="V46" s="473"/>
      <c r="W46" s="473"/>
      <c r="X46" s="473"/>
      <c r="Y46" s="473"/>
      <c r="Z46" s="473"/>
      <c r="AA46" s="473"/>
      <c r="AB46" s="473"/>
      <c r="AC46" s="473"/>
      <c r="AD46" s="572"/>
      <c r="AE46" s="573"/>
      <c r="AF46" s="573"/>
      <c r="AG46" s="574"/>
      <c r="AH46" s="20"/>
    </row>
    <row r="47" spans="1:35" s="25" customFormat="1" ht="27" customHeight="1" x14ac:dyDescent="0.15">
      <c r="A47" s="581"/>
      <c r="B47" s="575" t="s">
        <v>236</v>
      </c>
      <c r="C47" s="576"/>
      <c r="D47" s="576"/>
      <c r="E47" s="576"/>
      <c r="F47" s="576"/>
      <c r="G47" s="576"/>
      <c r="H47" s="576"/>
      <c r="I47" s="576"/>
      <c r="J47" s="576"/>
      <c r="K47" s="576"/>
      <c r="L47" s="577"/>
      <c r="M47" s="578"/>
      <c r="N47" s="578"/>
      <c r="O47" s="579"/>
      <c r="AD47" s="20"/>
      <c r="AE47" s="20"/>
      <c r="AF47" s="20"/>
      <c r="AG47" s="20"/>
      <c r="AH47" s="20"/>
    </row>
    <row r="48" spans="1:35" s="25" customFormat="1" ht="27" customHeight="1" thickBot="1" x14ac:dyDescent="0.2">
      <c r="A48" s="582"/>
      <c r="B48" s="592" t="s">
        <v>237</v>
      </c>
      <c r="C48" s="593"/>
      <c r="D48" s="593"/>
      <c r="E48" s="593"/>
      <c r="F48" s="593"/>
      <c r="G48" s="593"/>
      <c r="H48" s="593"/>
      <c r="I48" s="593"/>
      <c r="J48" s="593"/>
      <c r="K48" s="593"/>
      <c r="L48" s="572"/>
      <c r="M48" s="573"/>
      <c r="N48" s="573"/>
      <c r="O48" s="574"/>
      <c r="AH48" s="20"/>
    </row>
    <row r="49" spans="34:34" s="25" customFormat="1" ht="21" customHeight="1" x14ac:dyDescent="0.15">
      <c r="AH49" s="20"/>
    </row>
  </sheetData>
  <sheetProtection algorithmName="SHA-512" hashValue="+uEHHVET7aURF1VnZiJUrEXMcize5k0nHunT9NuwQ4OT3Cv+yGrdZgJyOfa/0XemgnIONhpQBTg06Eb8GhtLgg==" saltValue="UFLJmpoJMTqF6rlawzSv2w==" spinCount="100000" sheet="1" objects="1" scenarios="1" formatCells="0"/>
  <dataConsolidate/>
  <mergeCells count="219">
    <mergeCell ref="B28:C32"/>
    <mergeCell ref="S21:U21"/>
    <mergeCell ref="D32:Q32"/>
    <mergeCell ref="R32:U32"/>
    <mergeCell ref="V27:Y27"/>
    <mergeCell ref="Z27:AC27"/>
    <mergeCell ref="Z17:AC17"/>
    <mergeCell ref="S15:U15"/>
    <mergeCell ref="V15:Y15"/>
    <mergeCell ref="Z15:AC15"/>
    <mergeCell ref="B7:C7"/>
    <mergeCell ref="B8:C12"/>
    <mergeCell ref="B13:C17"/>
    <mergeCell ref="B18:C22"/>
    <mergeCell ref="B23:C27"/>
    <mergeCell ref="AD46:AG46"/>
    <mergeCell ref="B47:K47"/>
    <mergeCell ref="L47:O47"/>
    <mergeCell ref="A44:A48"/>
    <mergeCell ref="B44:K44"/>
    <mergeCell ref="L44:O44"/>
    <mergeCell ref="Q44:Q46"/>
    <mergeCell ref="R44:AC44"/>
    <mergeCell ref="AD44:AG44"/>
    <mergeCell ref="B45:K45"/>
    <mergeCell ref="L45:O45"/>
    <mergeCell ref="R45:AC45"/>
    <mergeCell ref="AD45:AG45"/>
    <mergeCell ref="B48:K48"/>
    <mergeCell ref="L48:O48"/>
    <mergeCell ref="B46:K46"/>
    <mergeCell ref="L46:O46"/>
    <mergeCell ref="R46:AC46"/>
    <mergeCell ref="A40:A41"/>
    <mergeCell ref="B40:E41"/>
    <mergeCell ref="F40:J41"/>
    <mergeCell ref="AE34:AG35"/>
    <mergeCell ref="D36:J37"/>
    <mergeCell ref="K36:K37"/>
    <mergeCell ref="L36:Q37"/>
    <mergeCell ref="R36:S37"/>
    <mergeCell ref="T36:Y37"/>
    <mergeCell ref="Z36:AA37"/>
    <mergeCell ref="AB36:AD37"/>
    <mergeCell ref="AE36:AG37"/>
    <mergeCell ref="R38:S39"/>
    <mergeCell ref="T38:Y39"/>
    <mergeCell ref="Z38:AA39"/>
    <mergeCell ref="AB38:AD39"/>
    <mergeCell ref="B34:C35"/>
    <mergeCell ref="B36:C37"/>
    <mergeCell ref="B38:C39"/>
    <mergeCell ref="AE33:AG33"/>
    <mergeCell ref="D34:J35"/>
    <mergeCell ref="K34:K35"/>
    <mergeCell ref="L34:Q35"/>
    <mergeCell ref="R34:S35"/>
    <mergeCell ref="T34:Y35"/>
    <mergeCell ref="Z34:AA35"/>
    <mergeCell ref="AB34:AD35"/>
    <mergeCell ref="A33:A39"/>
    <mergeCell ref="D33:J33"/>
    <mergeCell ref="L33:Q33"/>
    <mergeCell ref="R33:S33"/>
    <mergeCell ref="T33:Y33"/>
    <mergeCell ref="Z33:AA33"/>
    <mergeCell ref="D38:J39"/>
    <mergeCell ref="K38:K39"/>
    <mergeCell ref="L38:Q39"/>
    <mergeCell ref="AE38:AG39"/>
    <mergeCell ref="AB33:AD33"/>
    <mergeCell ref="B33:C33"/>
    <mergeCell ref="AD32:AG32"/>
    <mergeCell ref="Z28:AC28"/>
    <mergeCell ref="AD28:AG28"/>
    <mergeCell ref="R29:R31"/>
    <mergeCell ref="S29:U29"/>
    <mergeCell ref="V29:Y29"/>
    <mergeCell ref="Z29:AC29"/>
    <mergeCell ref="AD29:AG29"/>
    <mergeCell ref="S30:U30"/>
    <mergeCell ref="V30:Y30"/>
    <mergeCell ref="Z30:AC30"/>
    <mergeCell ref="R28:S28"/>
    <mergeCell ref="AD30:AG30"/>
    <mergeCell ref="S31:U31"/>
    <mergeCell ref="V31:Y31"/>
    <mergeCell ref="Z31:AC31"/>
    <mergeCell ref="AD31:AG31"/>
    <mergeCell ref="V32:Y32"/>
    <mergeCell ref="Z32:AC32"/>
    <mergeCell ref="T28:U28"/>
    <mergeCell ref="AD27:AG27"/>
    <mergeCell ref="D28:J31"/>
    <mergeCell ref="K28:K31"/>
    <mergeCell ref="L28:Q31"/>
    <mergeCell ref="V28:Y28"/>
    <mergeCell ref="Z25:AC25"/>
    <mergeCell ref="AD25:AG25"/>
    <mergeCell ref="S26:U26"/>
    <mergeCell ref="V26:Y26"/>
    <mergeCell ref="Z26:AC26"/>
    <mergeCell ref="AD26:AG26"/>
    <mergeCell ref="D23:J26"/>
    <mergeCell ref="K23:K26"/>
    <mergeCell ref="L23:Q26"/>
    <mergeCell ref="D27:Q27"/>
    <mergeCell ref="R27:U27"/>
    <mergeCell ref="R23:S23"/>
    <mergeCell ref="V23:Y23"/>
    <mergeCell ref="Z23:AC23"/>
    <mergeCell ref="AD23:AG23"/>
    <mergeCell ref="R24:R26"/>
    <mergeCell ref="S24:U24"/>
    <mergeCell ref="V24:Y24"/>
    <mergeCell ref="Z24:AC24"/>
    <mergeCell ref="AD24:AG24"/>
    <mergeCell ref="S25:U25"/>
    <mergeCell ref="V25:Y25"/>
    <mergeCell ref="D22:Q22"/>
    <mergeCell ref="R22:U22"/>
    <mergeCell ref="V22:Y22"/>
    <mergeCell ref="Z22:AC22"/>
    <mergeCell ref="AD22:AG22"/>
    <mergeCell ref="AD18:AG18"/>
    <mergeCell ref="R19:R21"/>
    <mergeCell ref="S19:U19"/>
    <mergeCell ref="V19:Y19"/>
    <mergeCell ref="Z19:AC19"/>
    <mergeCell ref="AD19:AG19"/>
    <mergeCell ref="S20:U20"/>
    <mergeCell ref="V20:Y20"/>
    <mergeCell ref="Z20:AC20"/>
    <mergeCell ref="AD20:AG20"/>
    <mergeCell ref="R18:S18"/>
    <mergeCell ref="T18:U18"/>
    <mergeCell ref="T23:U23"/>
    <mergeCell ref="AD17:AG17"/>
    <mergeCell ref="D18:J21"/>
    <mergeCell ref="K18:K21"/>
    <mergeCell ref="L18:Q21"/>
    <mergeCell ref="V18:Y18"/>
    <mergeCell ref="Z18:AC18"/>
    <mergeCell ref="S16:U16"/>
    <mergeCell ref="V16:Y16"/>
    <mergeCell ref="Z16:AC16"/>
    <mergeCell ref="AD16:AG16"/>
    <mergeCell ref="D17:I17"/>
    <mergeCell ref="J17:K17"/>
    <mergeCell ref="L17:N17"/>
    <mergeCell ref="O17:Q17"/>
    <mergeCell ref="R17:U17"/>
    <mergeCell ref="V17:Y17"/>
    <mergeCell ref="V21:Y21"/>
    <mergeCell ref="Z21:AC21"/>
    <mergeCell ref="AD21:AG21"/>
    <mergeCell ref="R14:R16"/>
    <mergeCell ref="S14:U14"/>
    <mergeCell ref="V14:Y14"/>
    <mergeCell ref="Z14:AC14"/>
    <mergeCell ref="AD14:AG14"/>
    <mergeCell ref="AD15:AG15"/>
    <mergeCell ref="V13:Y13"/>
    <mergeCell ref="Z13:AC13"/>
    <mergeCell ref="AD10:AG10"/>
    <mergeCell ref="S11:U11"/>
    <mergeCell ref="V11:Y11"/>
    <mergeCell ref="Z11:AC11"/>
    <mergeCell ref="AD11:AG11"/>
    <mergeCell ref="D12:I12"/>
    <mergeCell ref="J12:K12"/>
    <mergeCell ref="L12:N12"/>
    <mergeCell ref="O12:Q12"/>
    <mergeCell ref="R12:U12"/>
    <mergeCell ref="D8:J11"/>
    <mergeCell ref="K8:K11"/>
    <mergeCell ref="L8:Q11"/>
    <mergeCell ref="V12:Y12"/>
    <mergeCell ref="AD13:AG13"/>
    <mergeCell ref="R8:S8"/>
    <mergeCell ref="R13:S13"/>
    <mergeCell ref="T13:U13"/>
    <mergeCell ref="A7:A32"/>
    <mergeCell ref="D7:J7"/>
    <mergeCell ref="L7:Q7"/>
    <mergeCell ref="R7:U7"/>
    <mergeCell ref="V7:Y7"/>
    <mergeCell ref="Z7:AC7"/>
    <mergeCell ref="AD7:AG7"/>
    <mergeCell ref="Z8:AC8"/>
    <mergeCell ref="AD8:AG8"/>
    <mergeCell ref="R9:R11"/>
    <mergeCell ref="S9:U9"/>
    <mergeCell ref="V9:Y9"/>
    <mergeCell ref="Z9:AC9"/>
    <mergeCell ref="AD9:AG9"/>
    <mergeCell ref="S10:U10"/>
    <mergeCell ref="V10:Y10"/>
    <mergeCell ref="Z10:AC10"/>
    <mergeCell ref="V8:Y8"/>
    <mergeCell ref="T8:U8"/>
    <mergeCell ref="Z12:AC12"/>
    <mergeCell ref="AD12:AG12"/>
    <mergeCell ref="D13:J16"/>
    <mergeCell ref="K13:K16"/>
    <mergeCell ref="L13:Q16"/>
    <mergeCell ref="A1:B1"/>
    <mergeCell ref="C1:D1"/>
    <mergeCell ref="E1:F1"/>
    <mergeCell ref="AC2:AE2"/>
    <mergeCell ref="AF2:AG2"/>
    <mergeCell ref="A5:C5"/>
    <mergeCell ref="D5:I5"/>
    <mergeCell ref="J5:L5"/>
    <mergeCell ref="U5:X5"/>
    <mergeCell ref="M5:T5"/>
    <mergeCell ref="A2:Z2"/>
    <mergeCell ref="Y5:Z5"/>
    <mergeCell ref="AB5:AE5"/>
  </mergeCells>
  <phoneticPr fontId="1"/>
  <conditionalFormatting sqref="D9:K9 D8:L8 V8:AG11 D34:Q39">
    <cfRule type="containsBlanks" dxfId="216" priority="115">
      <formula>LEN(TRIM(D8))=0</formula>
    </cfRule>
  </conditionalFormatting>
  <conditionalFormatting sqref="M5:N5 AD28:AG30 AD42:AG255 AE33:AH39 AD31">
    <cfRule type="containsText" dxfId="215" priority="114" operator="containsText" text="自動表示">
      <formula>NOT(ISERROR(SEARCH("自動表示",M5)))</formula>
    </cfRule>
  </conditionalFormatting>
  <conditionalFormatting sqref="R38:U38 R34:U34 R35:S35 R36:U36 R37:S37 R39:S39">
    <cfRule type="containsBlanks" dxfId="214" priority="113">
      <formula>LEN(TRIM(R34))=0</formula>
    </cfRule>
  </conditionalFormatting>
  <conditionalFormatting sqref="Z34:AA39">
    <cfRule type="containsBlanks" dxfId="213" priority="112">
      <formula>LEN(TRIM(Z34))=0</formula>
    </cfRule>
  </conditionalFormatting>
  <conditionalFormatting sqref="AB34:AG39">
    <cfRule type="containsBlanks" dxfId="212" priority="111">
      <formula>LEN(TRIM(AB34))=0</formula>
    </cfRule>
  </conditionalFormatting>
  <conditionalFormatting sqref="Y5 AA5">
    <cfRule type="containsBlanks" dxfId="211" priority="110">
      <formula>LEN(TRIM(Y5))=0</formula>
    </cfRule>
  </conditionalFormatting>
  <conditionalFormatting sqref="F40:I41">
    <cfRule type="containsBlanks" dxfId="210" priority="109">
      <formula>LEN(TRIM(F40))=0</formula>
    </cfRule>
  </conditionalFormatting>
  <conditionalFormatting sqref="L44:L48">
    <cfRule type="containsBlanks" dxfId="209" priority="116">
      <formula>LEN(TRIM(L44))=0</formula>
    </cfRule>
  </conditionalFormatting>
  <conditionalFormatting sqref="R8 T8">
    <cfRule type="containsBlanks" dxfId="208" priority="108">
      <formula>LEN(TRIM(R8))=0</formula>
    </cfRule>
  </conditionalFormatting>
  <conditionalFormatting sqref="Z8:AC8">
    <cfRule type="containsText" dxfId="207" priority="107" operator="containsText" text="自動表示">
      <formula>NOT(ISERROR(SEARCH("自動表示",Z8)))</formula>
    </cfRule>
  </conditionalFormatting>
  <conditionalFormatting sqref="AD8:AG8">
    <cfRule type="containsText" dxfId="206" priority="106" operator="containsText" text="自動表示">
      <formula>NOT(ISERROR(SEARCH("自動表示",AD8)))</formula>
    </cfRule>
  </conditionalFormatting>
  <conditionalFormatting sqref="Z9:AC9">
    <cfRule type="containsText" dxfId="205" priority="105" operator="containsText" text="自動表示">
      <formula>NOT(ISERROR(SEARCH("自動表示",Z9)))</formula>
    </cfRule>
  </conditionalFormatting>
  <conditionalFormatting sqref="Z10:AC11">
    <cfRule type="containsText" dxfId="204" priority="104" operator="containsText" text="自動表示">
      <formula>NOT(ISERROR(SEARCH("自動表示",Z10)))</formula>
    </cfRule>
  </conditionalFormatting>
  <conditionalFormatting sqref="O12:Q12">
    <cfRule type="notContainsBlanks" priority="117" stopIfTrue="1">
      <formula>LEN(TRIM(O12))&gt;0</formula>
    </cfRule>
    <cfRule type="expression" dxfId="203" priority="118">
      <formula>$L12="事由発生年月を回答→"</formula>
    </cfRule>
  </conditionalFormatting>
  <conditionalFormatting sqref="J12:K12">
    <cfRule type="containsBlanks" dxfId="202" priority="103">
      <formula>LEN(TRIM(J12))=0</formula>
    </cfRule>
  </conditionalFormatting>
  <conditionalFormatting sqref="V8:Y8">
    <cfRule type="expression" dxfId="201" priority="102">
      <formula>$T8=""</formula>
    </cfRule>
  </conditionalFormatting>
  <conditionalFormatting sqref="D13:J14 V13:Y13 Z14:AC15 Z16">
    <cfRule type="containsBlanks" dxfId="200" priority="99">
      <formula>LEN(TRIM(D13))=0</formula>
    </cfRule>
  </conditionalFormatting>
  <conditionalFormatting sqref="Z14:AC14">
    <cfRule type="containsText" dxfId="199" priority="98" operator="containsText" text="自動表示">
      <formula>NOT(ISERROR(SEARCH("自動表示",Z14)))</formula>
    </cfRule>
  </conditionalFormatting>
  <conditionalFormatting sqref="Z15:AC15 Z16">
    <cfRule type="containsText" dxfId="198" priority="97" operator="containsText" text="自動表示">
      <formula>NOT(ISERROR(SEARCH("自動表示",Z15)))</formula>
    </cfRule>
  </conditionalFormatting>
  <conditionalFormatting sqref="V13:Y13">
    <cfRule type="expression" dxfId="197" priority="95">
      <formula>$T13=""</formula>
    </cfRule>
  </conditionalFormatting>
  <conditionalFormatting sqref="V14:Y14">
    <cfRule type="containsBlanks" dxfId="196" priority="94">
      <formula>LEN(TRIM(V14))=0</formula>
    </cfRule>
  </conditionalFormatting>
  <conditionalFormatting sqref="V15:Y15 V16">
    <cfRule type="containsBlanks" dxfId="195" priority="92">
      <formula>LEN(TRIM(V15))=0</formula>
    </cfRule>
  </conditionalFormatting>
  <conditionalFormatting sqref="AD14:AG14">
    <cfRule type="containsBlanks" dxfId="194" priority="90">
      <formula>LEN(TRIM(AD14))=0</formula>
    </cfRule>
  </conditionalFormatting>
  <conditionalFormatting sqref="AD15:AG16">
    <cfRule type="containsBlanks" dxfId="193" priority="88">
      <formula>LEN(TRIM(AD15))=0</formula>
    </cfRule>
  </conditionalFormatting>
  <conditionalFormatting sqref="AD44">
    <cfRule type="containsBlanks" dxfId="192" priority="86">
      <formula>LEN(TRIM(AD44))=0</formula>
    </cfRule>
  </conditionalFormatting>
  <conditionalFormatting sqref="AD45">
    <cfRule type="containsBlanks" dxfId="191" priority="85">
      <formula>LEN(TRIM(AD45))=0</formula>
    </cfRule>
  </conditionalFormatting>
  <conditionalFormatting sqref="AD46">
    <cfRule type="containsBlanks" dxfId="190" priority="84">
      <formula>LEN(TRIM(AD46))=0</formula>
    </cfRule>
  </conditionalFormatting>
  <conditionalFormatting sqref="D18:J19 V18:AG20 V21 Z21 AD21">
    <cfRule type="containsBlanks" dxfId="189" priority="83">
      <formula>LEN(TRIM(D18))=0</formula>
    </cfRule>
  </conditionalFormatting>
  <conditionalFormatting sqref="Z18:AC18">
    <cfRule type="containsText" dxfId="188" priority="82" operator="containsText" text="自動表示">
      <formula>NOT(ISERROR(SEARCH("自動表示",Z18)))</formula>
    </cfRule>
  </conditionalFormatting>
  <conditionalFormatting sqref="AD18:AG18">
    <cfRule type="containsText" dxfId="187" priority="81" operator="containsText" text="自動表示">
      <formula>NOT(ISERROR(SEARCH("自動表示",AD18)))</formula>
    </cfRule>
  </conditionalFormatting>
  <conditionalFormatting sqref="Z19:AC19">
    <cfRule type="containsText" dxfId="186" priority="80" operator="containsText" text="自動表示">
      <formula>NOT(ISERROR(SEARCH("自動表示",Z19)))</formula>
    </cfRule>
  </conditionalFormatting>
  <conditionalFormatting sqref="Z20:AC20 Z21">
    <cfRule type="containsText" dxfId="185" priority="79" operator="containsText" text="自動表示">
      <formula>NOT(ISERROR(SEARCH("自動表示",Z20)))</formula>
    </cfRule>
  </conditionalFormatting>
  <conditionalFormatting sqref="D23:J24 V23:AC23 Z24:AC25 Z26">
    <cfRule type="containsBlanks" dxfId="184" priority="73">
      <formula>LEN(TRIM(D23))=0</formula>
    </cfRule>
  </conditionalFormatting>
  <conditionalFormatting sqref="Z23:AC23">
    <cfRule type="containsText" dxfId="183" priority="72" operator="containsText" text="自動表示">
      <formula>NOT(ISERROR(SEARCH("自動表示",Z23)))</formula>
    </cfRule>
  </conditionalFormatting>
  <conditionalFormatting sqref="Z24:AC24">
    <cfRule type="containsText" dxfId="182" priority="71" operator="containsText" text="自動表示">
      <formula>NOT(ISERROR(SEARCH("自動表示",Z24)))</formula>
    </cfRule>
  </conditionalFormatting>
  <conditionalFormatting sqref="Z25:AC25 Z26">
    <cfRule type="containsText" dxfId="181" priority="70" operator="containsText" text="自動表示">
      <formula>NOT(ISERROR(SEARCH("自動表示",Z25)))</formula>
    </cfRule>
  </conditionalFormatting>
  <conditionalFormatting sqref="V24:Y24">
    <cfRule type="containsBlanks" dxfId="180" priority="68">
      <formula>LEN(TRIM(V24))=0</formula>
    </cfRule>
  </conditionalFormatting>
  <conditionalFormatting sqref="V25:Y25 V26">
    <cfRule type="containsBlanks" dxfId="179" priority="66">
      <formula>LEN(TRIM(V25))=0</formula>
    </cfRule>
  </conditionalFormatting>
  <conditionalFormatting sqref="AD24:AG24">
    <cfRule type="containsBlanks" dxfId="178" priority="64">
      <formula>LEN(TRIM(AD24))=0</formula>
    </cfRule>
  </conditionalFormatting>
  <conditionalFormatting sqref="AD25:AG25 AD26">
    <cfRule type="containsBlanks" dxfId="177" priority="62">
      <formula>LEN(TRIM(AD25))=0</formula>
    </cfRule>
  </conditionalFormatting>
  <conditionalFormatting sqref="D28:J29 V28:AC28 Z29:AC30 Z31">
    <cfRule type="containsBlanks" dxfId="176" priority="60">
      <formula>LEN(TRIM(D28))=0</formula>
    </cfRule>
  </conditionalFormatting>
  <conditionalFormatting sqref="Z28:AC28">
    <cfRule type="containsText" dxfId="175" priority="59" operator="containsText" text="自動表示">
      <formula>NOT(ISERROR(SEARCH("自動表示",Z28)))</formula>
    </cfRule>
  </conditionalFormatting>
  <conditionalFormatting sqref="Z29:AC29">
    <cfRule type="containsText" dxfId="174" priority="58" operator="containsText" text="自動表示">
      <formula>NOT(ISERROR(SEARCH("自動表示",Z29)))</formula>
    </cfRule>
  </conditionalFormatting>
  <conditionalFormatting sqref="Z30:AC30 Z31">
    <cfRule type="containsText" dxfId="173" priority="57" operator="containsText" text="自動表示">
      <formula>NOT(ISERROR(SEARCH("自動表示",Z30)))</formula>
    </cfRule>
  </conditionalFormatting>
  <conditionalFormatting sqref="V29:Y29">
    <cfRule type="containsBlanks" dxfId="172" priority="55">
      <formula>LEN(TRIM(V29))=0</formula>
    </cfRule>
  </conditionalFormatting>
  <conditionalFormatting sqref="V30:Y30 V31">
    <cfRule type="containsBlanks" dxfId="171" priority="53">
      <formula>LEN(TRIM(V30))=0</formula>
    </cfRule>
  </conditionalFormatting>
  <conditionalFormatting sqref="AD29:AG29">
    <cfRule type="containsBlanks" dxfId="170" priority="51">
      <formula>LEN(TRIM(AD29))=0</formula>
    </cfRule>
  </conditionalFormatting>
  <conditionalFormatting sqref="AD30:AG30 AD31">
    <cfRule type="containsBlanks" dxfId="169" priority="49">
      <formula>LEN(TRIM(AD30))=0</formula>
    </cfRule>
  </conditionalFormatting>
  <conditionalFormatting sqref="Z13:AC13">
    <cfRule type="containsBlanks" dxfId="168" priority="47">
      <formula>LEN(TRIM(Z13))=0</formula>
    </cfRule>
  </conditionalFormatting>
  <conditionalFormatting sqref="Z13:AC13">
    <cfRule type="containsText" dxfId="167" priority="46" operator="containsText" text="自動表示">
      <formula>NOT(ISERROR(SEARCH("自動表示",Z13)))</formula>
    </cfRule>
  </conditionalFormatting>
  <conditionalFormatting sqref="AD13:AG13">
    <cfRule type="containsBlanks" dxfId="166" priority="45">
      <formula>LEN(TRIM(AD13))=0</formula>
    </cfRule>
  </conditionalFormatting>
  <conditionalFormatting sqref="AD13:AG13">
    <cfRule type="containsText" dxfId="165" priority="44" operator="containsText" text="自動表示">
      <formula>NOT(ISERROR(SEARCH("自動表示",AD13)))</formula>
    </cfRule>
  </conditionalFormatting>
  <conditionalFormatting sqref="B18:B32">
    <cfRule type="containsBlanks" dxfId="164" priority="39">
      <formula>LEN(TRIM(B18))=0</formula>
    </cfRule>
  </conditionalFormatting>
  <conditionalFormatting sqref="AE34:AG39">
    <cfRule type="containsText" dxfId="163" priority="38" operator="containsText" text="未定">
      <formula>NOT(ISERROR(SEARCH("未定",AE34)))</formula>
    </cfRule>
  </conditionalFormatting>
  <conditionalFormatting sqref="D5:E5">
    <cfRule type="containsText" dxfId="162" priority="37" operator="containsText" text="自動表示">
      <formula>NOT(ISERROR(SEARCH("自動表示",D5)))</formula>
    </cfRule>
  </conditionalFormatting>
  <conditionalFormatting sqref="AD23:AG23">
    <cfRule type="containsText" dxfId="161" priority="34" operator="containsText" text="自動表示">
      <formula>NOT(ISERROR(SEARCH("自動表示",AD23)))</formula>
    </cfRule>
    <cfRule type="containsBlanks" dxfId="160" priority="36">
      <formula>LEN(TRIM(AD23))=0</formula>
    </cfRule>
  </conditionalFormatting>
  <conditionalFormatting sqref="AD28:AG28">
    <cfRule type="containsText" dxfId="159" priority="35" operator="containsText" text="自動表示">
      <formula>NOT(ISERROR(SEARCH("自動表示",AD28)))</formula>
    </cfRule>
  </conditionalFormatting>
  <conditionalFormatting sqref="S9:U11">
    <cfRule type="containsBlanks" dxfId="158" priority="33">
      <formula>LEN(TRIM(S9))=0</formula>
    </cfRule>
  </conditionalFormatting>
  <conditionalFormatting sqref="L13">
    <cfRule type="containsBlanks" dxfId="157" priority="28">
      <formula>LEN(TRIM(L13))=0</formula>
    </cfRule>
  </conditionalFormatting>
  <conditionalFormatting sqref="L18">
    <cfRule type="containsBlanks" dxfId="156" priority="27">
      <formula>LEN(TRIM(L18))=0</formula>
    </cfRule>
  </conditionalFormatting>
  <conditionalFormatting sqref="L23">
    <cfRule type="containsBlanks" dxfId="155" priority="26">
      <formula>LEN(TRIM(L23))=0</formula>
    </cfRule>
  </conditionalFormatting>
  <conditionalFormatting sqref="L28">
    <cfRule type="containsBlanks" dxfId="154" priority="25">
      <formula>LEN(TRIM(L28))=0</formula>
    </cfRule>
  </conditionalFormatting>
  <conditionalFormatting sqref="O17:Q17">
    <cfRule type="notContainsBlanks" priority="22" stopIfTrue="1">
      <formula>LEN(TRIM(O17))&gt;0</formula>
    </cfRule>
    <cfRule type="expression" dxfId="153" priority="23">
      <formula>$L17="事由発生年月を回答→"</formula>
    </cfRule>
  </conditionalFormatting>
  <conditionalFormatting sqref="AF5:AG5">
    <cfRule type="containsBlanks" dxfId="152" priority="21">
      <formula>LEN(TRIM(AF5))=0</formula>
    </cfRule>
  </conditionalFormatting>
  <conditionalFormatting sqref="K13:K14">
    <cfRule type="containsBlanks" dxfId="151" priority="20">
      <formula>LEN(TRIM(K13))=0</formula>
    </cfRule>
  </conditionalFormatting>
  <conditionalFormatting sqref="K18:K19">
    <cfRule type="containsBlanks" dxfId="150" priority="19">
      <formula>LEN(TRIM(K18))=0</formula>
    </cfRule>
  </conditionalFormatting>
  <conditionalFormatting sqref="K28:K29">
    <cfRule type="containsBlanks" dxfId="149" priority="18">
      <formula>LEN(TRIM(K28))=0</formula>
    </cfRule>
  </conditionalFormatting>
  <conditionalFormatting sqref="K23:K24">
    <cfRule type="containsBlanks" dxfId="148" priority="17">
      <formula>LEN(TRIM(K23))=0</formula>
    </cfRule>
  </conditionalFormatting>
  <conditionalFormatting sqref="S29:U31 S24:U26 S19:U21 S14:U16">
    <cfRule type="containsBlanks" dxfId="147" priority="16">
      <formula>LEN(TRIM(S14))=0</formula>
    </cfRule>
  </conditionalFormatting>
  <conditionalFormatting sqref="R13">
    <cfRule type="containsBlanks" dxfId="146" priority="15">
      <formula>LEN(TRIM(R13))=0</formula>
    </cfRule>
  </conditionalFormatting>
  <conditionalFormatting sqref="R18">
    <cfRule type="containsBlanks" dxfId="145" priority="14">
      <formula>LEN(TRIM(R18))=0</formula>
    </cfRule>
  </conditionalFormatting>
  <conditionalFormatting sqref="R23">
    <cfRule type="containsBlanks" dxfId="144" priority="13">
      <formula>LEN(TRIM(R23))=0</formula>
    </cfRule>
  </conditionalFormatting>
  <conditionalFormatting sqref="R28">
    <cfRule type="containsBlanks" dxfId="143" priority="12">
      <formula>LEN(TRIM(R28))=0</formula>
    </cfRule>
  </conditionalFormatting>
  <conditionalFormatting sqref="T13">
    <cfRule type="containsBlanks" dxfId="142" priority="8">
      <formula>LEN(TRIM(T13))=0</formula>
    </cfRule>
  </conditionalFormatting>
  <conditionalFormatting sqref="T18">
    <cfRule type="containsBlanks" dxfId="141" priority="7">
      <formula>LEN(TRIM(T18))=0</formula>
    </cfRule>
  </conditionalFormatting>
  <conditionalFormatting sqref="T23">
    <cfRule type="containsBlanks" dxfId="140" priority="6">
      <formula>LEN(TRIM(T23))=0</formula>
    </cfRule>
  </conditionalFormatting>
  <conditionalFormatting sqref="T28">
    <cfRule type="containsBlanks" dxfId="139" priority="5">
      <formula>LEN(TRIM(T28))=0</formula>
    </cfRule>
  </conditionalFormatting>
  <conditionalFormatting sqref="T23:U23 T18:U18 T8:U8 T13:U13">
    <cfRule type="containsText" dxfId="138" priority="4" operator="containsText" text="自動表示">
      <formula>NOT(ISERROR(SEARCH("自動表示",T8)))</formula>
    </cfRule>
  </conditionalFormatting>
  <conditionalFormatting sqref="T28:U28">
    <cfRule type="containsText" dxfId="137" priority="3" operator="containsText" text="自動表示">
      <formula>NOT(ISERROR(SEARCH("自動表示",T28)))</formula>
    </cfRule>
  </conditionalFormatting>
  <conditionalFormatting sqref="B34:B39">
    <cfRule type="containsBlanks" dxfId="136" priority="2">
      <formula>LEN(TRIM(B34))=0</formula>
    </cfRule>
  </conditionalFormatting>
  <conditionalFormatting sqref="J17:K17">
    <cfRule type="containsBlanks" dxfId="135" priority="1">
      <formula>LEN(TRIM(J17))=0</formula>
    </cfRule>
  </conditionalFormatting>
  <dataValidations xWindow="376" yWindow="737" count="24">
    <dataValidation imeMode="halfAlpha" allowBlank="1" showInputMessage="1" showErrorMessage="1" promptTitle="年齢" prompt="4月時点の年齢を記入。" sqref="K34:K39" xr:uid="{5AC1312C-5CA4-4DD4-A77C-7771FAC28D1D}"/>
    <dataValidation imeMode="halfAlpha" allowBlank="1" showInputMessage="1" showErrorMessage="1" promptTitle="年齢" prompt="４月時点の年齢を記入。" sqref="K8:K11 K13:K16 K18:K21 K28:K31 K23:K26" xr:uid="{2E55ECB6-23A4-441F-B36B-BA9FB782CBB8}"/>
    <dataValidation imeMode="halfAlpha" allowBlank="1" showInputMessage="1" showErrorMessage="1" promptTitle="生別等の発生年月" prompt="DDDD/YYの形式で入力してください。_x000a_例）2023/04" sqref="O17:Q17 O12:Q12" xr:uid="{78866F9A-1E4A-4786-B2EA-D7AB61F26FB6}"/>
    <dataValidation allowBlank="1" showInputMessage="1" showErrorMessage="1" promptTitle="学校名" prompt="幼稚園・保育園の場合は記入不要。" sqref="L33:Q33" xr:uid="{F5D0F92B-EB70-449C-8376-0185D8E13311}"/>
    <dataValidation allowBlank="1" showInputMessage="1" showErrorMessage="1" promptTitle="両親・祖父母等" prompt="両親・祖父母等の情報を記入してください。" sqref="A7:A32" xr:uid="{FA0341D8-49E9-4F30-BF12-0BE9FE83787D}"/>
    <dataValidation imeMode="halfAlpha" allowBlank="1" showInputMessage="1" showErrorMessage="1" promptTitle="給与以外の所得" prompt="確定申告書の「所得金額」を記入してください。_x000a__x000a_所得金額がマイナスの場合は、０（ゼロ）としてください。" sqref="AD9:AG11 AD14:AG16 AD19:AG21 AD24:AG26 AD29:AG31" xr:uid="{7F665E66-69FE-4974-B2AE-E3DA2F04F766}"/>
    <dataValidation allowBlank="1" showInputMessage="1" showErrorMessage="1" promptTitle="種別（給与以外）" prompt="確定申告書にある収入所得です。_x000a_右から種別を選択してください。" sqref="R9:R11 R14:R16 R19:R21 R24:R26 R29:R31" xr:uid="{DD0DCFE5-2680-4C90-A008-16F7726C5B52}"/>
    <dataValidation type="list" allowBlank="1" showInputMessage="1" showErrorMessage="1" promptTitle="確定・未定" prompt="「未定」を選択した場合、確定後、必ず吹田学生センターに報告してください。確定の連絡があるまでは、選考の対象になりません。" sqref="AE34:AG39" xr:uid="{22BB3733-57EF-49C1-8C31-5CBE7DC0A754}">
      <formula1>"確定,未定"</formula1>
    </dataValidation>
    <dataValidation type="list" allowBlank="1" showInputMessage="1" showErrorMessage="1" promptTitle="種別（給与以外）" prompt="確定申告書にある種類から、該当のものを選択してください。_x000a__x000a_※配当、雑（業務／その他）、総合譲渡、一時等、選択肢にないものは「他」を選択してください。" sqref="S9:T11 S14:T16 S24:T26 S19:T21 S29:T31" xr:uid="{41EC7219-B622-46B8-A818-68E73C7198C0}">
      <formula1>"事業（営業等）,事業（農業）,不動産,配当,公的年金等,他"</formula1>
    </dataValidation>
    <dataValidation allowBlank="1" showInputMessage="1" showErrorMessage="1" errorTitle="あかん" sqref="AK4 AK9 AK7" xr:uid="{466B316D-1DD8-4FBF-A107-B870B07AF2A1}"/>
    <dataValidation type="whole" allowBlank="1" showInputMessage="1" showErrorMessage="1" errorTitle="生計維持" error="主従は各１名を設定してください。" sqref="AJ6" xr:uid="{97CC5568-4F50-4BEB-BB8B-8AA8A9A78392}">
      <formula1>0</formula1>
      <formula2>0</formula2>
    </dataValidation>
    <dataValidation type="whole" allowBlank="1" showInputMessage="1" showErrorMessage="1" errorTitle="生計維持" error="主従は各１名を設定してください。" sqref="AJ9 AJ4 AJ7" xr:uid="{4E67418F-CE73-436F-B626-2396006B66BA}">
      <formula1>0</formula1>
      <formula2>1</formula2>
    </dataValidation>
    <dataValidation imeMode="halfAlpha" allowBlank="1" showInputMessage="1" showErrorMessage="1" promptTitle="給与以外の収入" prompt="確定申告書の「収入金額」を記入してください。" sqref="W24:Y25 V9:Y11 W14:Y15 W19:Y20 V14:V16 V19:V21 V24:V26 V29:V31 W29:Y30" xr:uid="{A1D42E72-DD73-4BCC-8B86-BC855569D076}"/>
    <dataValidation allowBlank="1" showInputMessage="1" showErrorMessage="1" promptTitle="職業等" prompt="会社員、パート、食品小売業、小学校教諭、アパート経営等、具体的に記入してください。" sqref="L18:Q18 L8:Q8 L13:Q13 L23:Q23 L28:Q28" xr:uid="{12612910-7491-456F-88D1-28A8FBEA845C}"/>
    <dataValidation type="list" allowBlank="1" showInputMessage="1" showErrorMessage="1" promptTitle="種別（給与）" prompt="勤務先の源泉徴収票を受けている収入（給与収入）です。_x000a__x000a_【注意】_x000a_自営業の場合（事業収入）は、この欄には記入しないでください（下欄）。" sqref="R23 R13 R18 R28 R8" xr:uid="{E324A83D-CBEE-40CC-B7CB-E7028B6130E4}">
      <formula1>"給与"</formula1>
    </dataValidation>
    <dataValidation imeMode="halfAlpha" allowBlank="1" showInputMessage="1" showErrorMessage="1" promptTitle="給与収入" prompt="源泉徴収票の「支払金額」を記入してください。_x000a_源泉徴収票が複数ある場合は、合算してください。" sqref="V13:Y13 V8:Y8 V23:Y23 V18:Y18 V28:Y28" xr:uid="{F3952C1B-43E6-437E-B428-385965249B9D}"/>
    <dataValidation allowBlank="1" showInputMessage="1" showErrorMessage="1" promptTitle="家族人数　及び　家族欄" prompt="＜記入対象＞_x000a_１）父母と同居している家族（同居別生計の者を含む。）_x000a_２）同居・別居問わず、父母（またはそれに代わって家計を支える者）の所得により生計を共にする扶養親族_x000a__x000a_＜記入対象外＞_x000a_別居別生計の家族_x000a_" sqref="AF5:AG5 Y5 AA5" xr:uid="{F50E1BBA-5254-4602-82B1-8BABB0CEB469}"/>
    <dataValidation type="list" allowBlank="1" showInputMessage="1" showErrorMessage="1" sqref="L44:L48 AD44:AD46" xr:uid="{83513D71-6FE6-400E-9F15-178D8CE1E43D}">
      <formula1>"○"</formula1>
    </dataValidation>
    <dataValidation imeMode="halfAlpha" allowBlank="1" showInputMessage="1" showErrorMessage="1" sqref="AD28:AG28 V27 AD8:AG8 Z8:AC11 AD12 AA13:AC15 AD18:AG18 V22 AA18:AC20 AD23:AG23 AA23:AC25 AD13:AG13 V32 AA28:AC30 Z12:Z32 AD32 AD27 V12 AD17 V17 AD22" xr:uid="{9C5D89B0-85D8-4A64-BA69-BD1230EEB7EE}"/>
    <dataValidation type="list" allowBlank="1" showInputMessage="1" showErrorMessage="1" sqref="T38:U38 T34:U34 T36:U36" xr:uid="{CA7A30B6-1A93-478E-986D-346F569D1182}">
      <formula1>"小学校,中学校,高校,高専,専修（高等）,専修（専門）,大学"</formula1>
    </dataValidation>
    <dataValidation type="list" allowBlank="1" showInputMessage="1" showErrorMessage="1" sqref="R34:S39" xr:uid="{9A6E9CCB-C7DA-4D1E-AE3B-0E4A56431F11}">
      <formula1>"国公立,私立"</formula1>
    </dataValidation>
    <dataValidation type="list" allowBlank="1" showInputMessage="1" showErrorMessage="1" sqref="F40 AB34 AB36 AB38" xr:uid="{22C59D46-02CD-4A5D-80A8-152799FD819B}">
      <formula1>"自宅,自宅外（下宿）"</formula1>
    </dataValidation>
    <dataValidation allowBlank="1" showInputMessage="1" showErrorMessage="1" promptTitle="生計維持の別" prompt="多い方が「主」、少ない方が「従」として、給与所得金額早見表に即して控除・所得が自動計算されます。" sqref="T28:U28 T13:U13 T8:U8 T18:U18 T23:U23" xr:uid="{78866564-DF7C-417E-A00F-DA3ABF3A68A5}"/>
    <dataValidation type="list" allowBlank="1" showInputMessage="1" showErrorMessage="1" promptTitle="生別等" prompt="該当する場合のみ、リストから選択してください。" sqref="J12:K12 J17:K17" xr:uid="{37BEC719-70E9-420E-8E82-5C73C57FA4F5}">
      <formula1>"生別,死別,無職"</formula1>
    </dataValidation>
  </dataValidations>
  <printOptions horizontalCentered="1" verticalCentered="1"/>
  <pageMargins left="0.70866141732283461" right="0.70866141732283461"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61EA-ED99-4CA0-970F-826C96E2A3BD}">
  <sheetPr codeName="Sheet4">
    <tabColor rgb="FFCCFF99"/>
    <pageSetUpPr fitToPage="1"/>
  </sheetPr>
  <dimension ref="A1:AC37"/>
  <sheetViews>
    <sheetView showGridLines="0" topLeftCell="A11" zoomScaleNormal="100" zoomScaleSheetLayoutView="85" workbookViewId="0">
      <selection activeCell="E6" sqref="E6:J6"/>
    </sheetView>
  </sheetViews>
  <sheetFormatPr defaultRowHeight="13.5" x14ac:dyDescent="0.15"/>
  <cols>
    <col min="1" max="1" width="3" style="88" customWidth="1"/>
    <col min="2" max="2" width="10.375" style="88" customWidth="1"/>
    <col min="3" max="3" width="16.25" style="88" customWidth="1"/>
    <col min="4" max="18" width="5.125" style="88" customWidth="1"/>
    <col min="19" max="20" width="14.125" style="88" customWidth="1"/>
    <col min="21" max="21" width="14.625" style="88" bestFit="1" customWidth="1"/>
    <col min="22" max="16384" width="9" style="88"/>
  </cols>
  <sheetData>
    <row r="1" spans="1:29" ht="21.75" thickBot="1" x14ac:dyDescent="0.2">
      <c r="A1" s="14"/>
      <c r="B1" s="86" t="s">
        <v>225</v>
      </c>
      <c r="C1" s="651" t="str">
        <f>IF(様式１候補者登録願!E5="高校生","学部新入生は、本様式の作成・提出は不要です。","")</f>
        <v/>
      </c>
      <c r="D1" s="652"/>
      <c r="E1" s="652"/>
      <c r="F1" s="652"/>
      <c r="G1" s="652"/>
      <c r="H1" s="652"/>
      <c r="I1" s="652"/>
      <c r="J1" s="652"/>
      <c r="K1" s="652"/>
      <c r="L1" s="652"/>
      <c r="M1" s="652"/>
      <c r="N1" s="652"/>
      <c r="O1" s="652"/>
      <c r="P1" s="652"/>
      <c r="Q1" s="652"/>
      <c r="R1" s="652"/>
      <c r="S1" s="14"/>
      <c r="T1" s="16" t="s">
        <v>18</v>
      </c>
      <c r="U1" s="87"/>
    </row>
    <row r="2" spans="1:29" x14ac:dyDescent="0.15">
      <c r="A2" s="14"/>
      <c r="B2" s="89"/>
      <c r="C2" s="652"/>
      <c r="D2" s="652"/>
      <c r="E2" s="652"/>
      <c r="F2" s="652"/>
      <c r="G2" s="652"/>
      <c r="H2" s="652"/>
      <c r="I2" s="652"/>
      <c r="J2" s="652"/>
      <c r="K2" s="652"/>
      <c r="L2" s="652"/>
      <c r="M2" s="652"/>
      <c r="N2" s="652"/>
      <c r="O2" s="652"/>
      <c r="P2" s="652"/>
      <c r="Q2" s="652"/>
      <c r="R2" s="652"/>
      <c r="S2" s="640" t="s">
        <v>285</v>
      </c>
      <c r="T2" s="641"/>
      <c r="U2" s="14"/>
    </row>
    <row r="3" spans="1:29" ht="14.25" thickBot="1" x14ac:dyDescent="0.2">
      <c r="A3" s="14"/>
      <c r="B3" s="14"/>
      <c r="C3" s="652"/>
      <c r="D3" s="652"/>
      <c r="E3" s="652"/>
      <c r="F3" s="652"/>
      <c r="G3" s="652"/>
      <c r="H3" s="652"/>
      <c r="I3" s="652"/>
      <c r="J3" s="652"/>
      <c r="K3" s="652"/>
      <c r="L3" s="652"/>
      <c r="M3" s="652"/>
      <c r="N3" s="652"/>
      <c r="O3" s="652"/>
      <c r="P3" s="652"/>
      <c r="Q3" s="652"/>
      <c r="R3" s="652"/>
      <c r="S3" s="616"/>
      <c r="T3" s="642"/>
      <c r="U3" s="14"/>
    </row>
    <row r="4" spans="1:29" ht="24" x14ac:dyDescent="0.15">
      <c r="A4" s="650" t="s">
        <v>19</v>
      </c>
      <c r="B4" s="650"/>
      <c r="C4" s="650"/>
      <c r="D4" s="650"/>
      <c r="E4" s="650"/>
      <c r="F4" s="650"/>
      <c r="G4" s="650"/>
      <c r="H4" s="650"/>
      <c r="I4" s="650"/>
      <c r="J4" s="650"/>
      <c r="K4" s="650"/>
      <c r="L4" s="650"/>
      <c r="M4" s="650"/>
      <c r="N4" s="650"/>
      <c r="O4" s="650"/>
      <c r="P4" s="650"/>
      <c r="Q4" s="650"/>
      <c r="R4" s="650"/>
      <c r="S4" s="650"/>
      <c r="T4" s="650"/>
      <c r="U4" s="90"/>
    </row>
    <row r="5" spans="1:29" ht="14.25" thickBot="1" x14ac:dyDescent="0.2">
      <c r="A5" s="14"/>
      <c r="B5" s="14"/>
      <c r="C5" s="14"/>
      <c r="D5" s="14"/>
      <c r="E5" s="14"/>
      <c r="F5" s="14"/>
      <c r="G5" s="14"/>
      <c r="H5" s="14"/>
      <c r="I5" s="14"/>
      <c r="J5" s="14"/>
      <c r="K5" s="14"/>
      <c r="L5" s="14"/>
      <c r="M5" s="14"/>
      <c r="N5" s="14"/>
      <c r="O5" s="14"/>
      <c r="P5" s="14"/>
      <c r="Q5" s="14"/>
      <c r="R5" s="14"/>
      <c r="S5" s="14"/>
      <c r="T5" s="14"/>
      <c r="U5" s="14"/>
    </row>
    <row r="6" spans="1:29" ht="38.25" customHeight="1" thickBot="1" x14ac:dyDescent="0.2">
      <c r="A6" s="14"/>
      <c r="B6" s="643" t="s">
        <v>276</v>
      </c>
      <c r="C6" s="644"/>
      <c r="D6" s="644"/>
      <c r="E6" s="645" t="str">
        <f>IF(様式１候補者登録願!$E$5="高校生","提出不要",IF(様式１候補者登録願!E8=0,"自動表示",様式１候補者登録願!E8))</f>
        <v>自動表示</v>
      </c>
      <c r="F6" s="646"/>
      <c r="G6" s="646"/>
      <c r="H6" s="646"/>
      <c r="I6" s="646"/>
      <c r="J6" s="647"/>
      <c r="K6" s="648" t="s">
        <v>228</v>
      </c>
      <c r="L6" s="644"/>
      <c r="M6" s="644"/>
      <c r="N6" s="645" t="str">
        <f>IF(様式１候補者登録願!$E$5="高校生","提出不要",IF(OR(様式１候補者登録願!E11="", 様式１候補者登録願!K11=""),"自動表示",様式１候補者登録願!E11&amp;"　"&amp;様式１候補者登録願!K11))</f>
        <v>自動表示</v>
      </c>
      <c r="O6" s="646"/>
      <c r="P6" s="646"/>
      <c r="Q6" s="646"/>
      <c r="R6" s="646"/>
      <c r="S6" s="649"/>
    </row>
    <row r="7" spans="1:29" x14ac:dyDescent="0.15">
      <c r="A7" s="14"/>
      <c r="B7" s="14"/>
      <c r="C7" s="14"/>
      <c r="D7" s="14"/>
      <c r="E7" s="14"/>
      <c r="F7" s="14"/>
      <c r="G7" s="14"/>
      <c r="H7" s="14"/>
      <c r="I7" s="14"/>
      <c r="J7" s="14"/>
      <c r="K7" s="14"/>
      <c r="L7" s="14"/>
      <c r="M7" s="14"/>
      <c r="N7" s="14"/>
      <c r="O7" s="14"/>
      <c r="P7" s="14"/>
      <c r="Q7" s="14"/>
      <c r="R7" s="14"/>
      <c r="S7" s="14"/>
      <c r="T7" s="14"/>
      <c r="U7" s="14"/>
    </row>
    <row r="8" spans="1:29" ht="14.25" x14ac:dyDescent="0.15">
      <c r="A8" s="14"/>
      <c r="B8" s="91" t="s">
        <v>27</v>
      </c>
      <c r="C8" s="14"/>
      <c r="D8" s="121"/>
      <c r="E8" s="14"/>
      <c r="F8" s="14"/>
      <c r="G8" s="14"/>
      <c r="H8" s="14"/>
      <c r="I8" s="14"/>
      <c r="J8" s="14"/>
      <c r="K8" s="14"/>
      <c r="L8" s="14"/>
      <c r="M8" s="14"/>
      <c r="N8" s="14"/>
      <c r="O8" s="14"/>
      <c r="P8" s="14"/>
      <c r="Q8" s="14"/>
      <c r="R8" s="14"/>
      <c r="S8" s="14"/>
      <c r="T8" s="14"/>
      <c r="U8" s="14"/>
    </row>
    <row r="9" spans="1:29" ht="14.25" x14ac:dyDescent="0.15">
      <c r="A9" s="14"/>
      <c r="B9" s="91" t="s">
        <v>26</v>
      </c>
      <c r="C9" s="14"/>
      <c r="D9" s="14"/>
      <c r="E9" s="14"/>
      <c r="F9" s="14"/>
      <c r="G9" s="14"/>
      <c r="H9" s="14"/>
      <c r="I9" s="14"/>
      <c r="J9" s="14"/>
      <c r="K9" s="14"/>
      <c r="L9" s="14"/>
      <c r="M9" s="14"/>
      <c r="N9" s="14"/>
      <c r="O9" s="14"/>
      <c r="P9" s="14"/>
      <c r="Q9" s="14"/>
      <c r="R9" s="14"/>
      <c r="S9" s="14"/>
      <c r="T9" s="14"/>
      <c r="U9" s="14"/>
    </row>
    <row r="10" spans="1:29" ht="10.5" customHeight="1" thickBot="1" x14ac:dyDescent="0.2">
      <c r="A10" s="14"/>
      <c r="B10" s="91"/>
      <c r="C10" s="14"/>
      <c r="D10" s="14"/>
      <c r="E10" s="14"/>
      <c r="F10" s="14"/>
      <c r="G10" s="14"/>
      <c r="H10" s="14"/>
      <c r="I10" s="14"/>
      <c r="J10" s="92"/>
      <c r="K10" s="92"/>
      <c r="L10" s="92"/>
      <c r="M10" s="92"/>
      <c r="N10" s="92"/>
      <c r="O10" s="92"/>
      <c r="P10" s="92"/>
      <c r="Q10" s="92"/>
      <c r="R10" s="92"/>
      <c r="S10" s="92"/>
      <c r="T10" s="92"/>
      <c r="U10" s="92"/>
      <c r="V10" s="93"/>
      <c r="W10" s="93"/>
      <c r="X10" s="93"/>
      <c r="Y10" s="93"/>
      <c r="Z10" s="93"/>
      <c r="AA10" s="93"/>
      <c r="AB10" s="93"/>
      <c r="AC10" s="93"/>
    </row>
    <row r="11" spans="1:29" ht="24.75" customHeight="1" thickBot="1" x14ac:dyDescent="0.2">
      <c r="A11" s="14"/>
      <c r="B11" s="663" t="s">
        <v>20</v>
      </c>
      <c r="C11" s="664"/>
      <c r="D11" s="665">
        <v>5</v>
      </c>
      <c r="E11" s="394"/>
      <c r="F11" s="548"/>
      <c r="G11" s="666">
        <v>4</v>
      </c>
      <c r="H11" s="394"/>
      <c r="I11" s="548"/>
      <c r="J11" s="666">
        <v>3</v>
      </c>
      <c r="K11" s="394"/>
      <c r="L11" s="548"/>
      <c r="M11" s="666">
        <v>2</v>
      </c>
      <c r="N11" s="394"/>
      <c r="O11" s="548"/>
      <c r="P11" s="667">
        <v>1</v>
      </c>
      <c r="Q11" s="411"/>
      <c r="R11" s="668"/>
      <c r="S11" s="653" t="s">
        <v>31</v>
      </c>
      <c r="T11" s="658" t="s">
        <v>32</v>
      </c>
      <c r="U11" s="14"/>
    </row>
    <row r="12" spans="1:29" ht="33.950000000000003" customHeight="1" x14ac:dyDescent="0.15">
      <c r="A12" s="14"/>
      <c r="B12" s="612" t="s">
        <v>290</v>
      </c>
      <c r="C12" s="94" t="s">
        <v>54</v>
      </c>
      <c r="D12" s="625" t="s">
        <v>48</v>
      </c>
      <c r="E12" s="618"/>
      <c r="F12" s="618"/>
      <c r="G12" s="617" t="s">
        <v>49</v>
      </c>
      <c r="H12" s="618"/>
      <c r="I12" s="618"/>
      <c r="J12" s="617" t="s">
        <v>50</v>
      </c>
      <c r="K12" s="618"/>
      <c r="L12" s="618"/>
      <c r="M12" s="617" t="s">
        <v>51</v>
      </c>
      <c r="N12" s="618"/>
      <c r="O12" s="618"/>
      <c r="P12" s="670"/>
      <c r="Q12" s="671"/>
      <c r="R12" s="672"/>
      <c r="S12" s="654"/>
      <c r="T12" s="659"/>
      <c r="U12" s="92"/>
      <c r="W12" s="93"/>
      <c r="X12" s="93"/>
      <c r="Y12" s="93"/>
      <c r="Z12" s="93"/>
      <c r="AA12" s="93"/>
      <c r="AB12" s="93"/>
      <c r="AC12" s="93"/>
    </row>
    <row r="13" spans="1:29" ht="33.950000000000003" customHeight="1" thickBot="1" x14ac:dyDescent="0.2">
      <c r="A13" s="14"/>
      <c r="B13" s="613"/>
      <c r="C13" s="95" t="s">
        <v>55</v>
      </c>
      <c r="D13" s="96" t="s">
        <v>52</v>
      </c>
      <c r="E13" s="12"/>
      <c r="F13" s="97" t="s">
        <v>53</v>
      </c>
      <c r="G13" s="98" t="s">
        <v>52</v>
      </c>
      <c r="H13" s="12"/>
      <c r="I13" s="97" t="s">
        <v>53</v>
      </c>
      <c r="J13" s="98" t="s">
        <v>52</v>
      </c>
      <c r="K13" s="12"/>
      <c r="L13" s="97" t="s">
        <v>53</v>
      </c>
      <c r="M13" s="98" t="s">
        <v>52</v>
      </c>
      <c r="N13" s="12"/>
      <c r="O13" s="97" t="s">
        <v>53</v>
      </c>
      <c r="P13" s="621"/>
      <c r="Q13" s="621"/>
      <c r="R13" s="638"/>
      <c r="S13" s="654"/>
      <c r="T13" s="659"/>
      <c r="U13" s="92"/>
      <c r="V13" s="93"/>
      <c r="W13" s="93"/>
      <c r="X13" s="93"/>
      <c r="Y13" s="93"/>
      <c r="Z13" s="93"/>
      <c r="AA13" s="93"/>
      <c r="AB13" s="93"/>
      <c r="AC13" s="93"/>
    </row>
    <row r="14" spans="1:29" ht="33.950000000000003" customHeight="1" x14ac:dyDescent="0.15">
      <c r="A14" s="14"/>
      <c r="B14" s="613"/>
      <c r="C14" s="99" t="s">
        <v>56</v>
      </c>
      <c r="D14" s="635">
        <v>5</v>
      </c>
      <c r="E14" s="624"/>
      <c r="F14" s="624"/>
      <c r="G14" s="636">
        <v>4</v>
      </c>
      <c r="H14" s="624"/>
      <c r="I14" s="624"/>
      <c r="J14" s="636">
        <v>3</v>
      </c>
      <c r="K14" s="624"/>
      <c r="L14" s="624"/>
      <c r="M14" s="636">
        <v>2</v>
      </c>
      <c r="N14" s="624"/>
      <c r="O14" s="624"/>
      <c r="P14" s="636">
        <v>1</v>
      </c>
      <c r="Q14" s="624"/>
      <c r="R14" s="669"/>
      <c r="S14" s="655"/>
      <c r="T14" s="660"/>
      <c r="U14" s="14"/>
    </row>
    <row r="15" spans="1:29" ht="33.950000000000003" customHeight="1" thickBot="1" x14ac:dyDescent="0.2">
      <c r="A15" s="14"/>
      <c r="B15" s="613"/>
      <c r="C15" s="95" t="s">
        <v>58</v>
      </c>
      <c r="D15" s="100" t="s">
        <v>52</v>
      </c>
      <c r="E15" s="13"/>
      <c r="F15" s="101" t="s">
        <v>53</v>
      </c>
      <c r="G15" s="102" t="s">
        <v>52</v>
      </c>
      <c r="H15" s="13"/>
      <c r="I15" s="101" t="s">
        <v>53</v>
      </c>
      <c r="J15" s="102" t="s">
        <v>52</v>
      </c>
      <c r="K15" s="13"/>
      <c r="L15" s="101" t="s">
        <v>53</v>
      </c>
      <c r="M15" s="102" t="s">
        <v>52</v>
      </c>
      <c r="N15" s="13"/>
      <c r="O15" s="101" t="s">
        <v>53</v>
      </c>
      <c r="P15" s="103" t="s">
        <v>52</v>
      </c>
      <c r="Q15" s="13"/>
      <c r="R15" s="104" t="s">
        <v>53</v>
      </c>
      <c r="S15" s="655"/>
      <c r="T15" s="660"/>
      <c r="U15" s="14"/>
    </row>
    <row r="16" spans="1:29" ht="33.950000000000003" customHeight="1" x14ac:dyDescent="0.15">
      <c r="A16" s="14"/>
      <c r="B16" s="614"/>
      <c r="C16" s="99" t="s">
        <v>57</v>
      </c>
      <c r="D16" s="635" t="s">
        <v>60</v>
      </c>
      <c r="E16" s="624"/>
      <c r="F16" s="624"/>
      <c r="G16" s="636" t="s">
        <v>61</v>
      </c>
      <c r="H16" s="624"/>
      <c r="I16" s="624"/>
      <c r="J16" s="636" t="s">
        <v>62</v>
      </c>
      <c r="K16" s="624"/>
      <c r="L16" s="624"/>
      <c r="M16" s="636" t="s">
        <v>63</v>
      </c>
      <c r="N16" s="624"/>
      <c r="O16" s="624"/>
      <c r="P16" s="619"/>
      <c r="Q16" s="620"/>
      <c r="R16" s="637"/>
      <c r="S16" s="655"/>
      <c r="T16" s="660"/>
      <c r="U16" s="14"/>
    </row>
    <row r="17" spans="1:25" ht="33.950000000000003" customHeight="1" thickBot="1" x14ac:dyDescent="0.2">
      <c r="A17" s="14"/>
      <c r="B17" s="614"/>
      <c r="C17" s="95" t="s">
        <v>59</v>
      </c>
      <c r="D17" s="100" t="s">
        <v>52</v>
      </c>
      <c r="E17" s="13"/>
      <c r="F17" s="101" t="s">
        <v>53</v>
      </c>
      <c r="G17" s="103" t="s">
        <v>52</v>
      </c>
      <c r="H17" s="13"/>
      <c r="I17" s="101" t="s">
        <v>53</v>
      </c>
      <c r="J17" s="102" t="s">
        <v>52</v>
      </c>
      <c r="K17" s="13"/>
      <c r="L17" s="101" t="s">
        <v>53</v>
      </c>
      <c r="M17" s="102" t="s">
        <v>52</v>
      </c>
      <c r="N17" s="13"/>
      <c r="O17" s="101" t="s">
        <v>53</v>
      </c>
      <c r="P17" s="621"/>
      <c r="Q17" s="621"/>
      <c r="R17" s="638"/>
      <c r="S17" s="655"/>
      <c r="T17" s="660"/>
      <c r="U17" s="14"/>
    </row>
    <row r="18" spans="1:25" ht="33.950000000000003" customHeight="1" x14ac:dyDescent="0.15">
      <c r="A18" s="14"/>
      <c r="B18" s="615"/>
      <c r="C18" s="105" t="s">
        <v>64</v>
      </c>
      <c r="D18" s="623" t="s">
        <v>65</v>
      </c>
      <c r="E18" s="624"/>
      <c r="F18" s="624"/>
      <c r="G18" s="619"/>
      <c r="H18" s="620"/>
      <c r="I18" s="620"/>
      <c r="J18" s="639" t="s">
        <v>66</v>
      </c>
      <c r="K18" s="624"/>
      <c r="L18" s="624"/>
      <c r="M18" s="639" t="s">
        <v>67</v>
      </c>
      <c r="N18" s="624"/>
      <c r="O18" s="624"/>
      <c r="P18" s="619"/>
      <c r="Q18" s="620"/>
      <c r="R18" s="637"/>
      <c r="S18" s="656"/>
      <c r="T18" s="661"/>
      <c r="U18" s="69"/>
    </row>
    <row r="19" spans="1:25" ht="33.950000000000003" customHeight="1" thickBot="1" x14ac:dyDescent="0.2">
      <c r="A19" s="14"/>
      <c r="B19" s="616"/>
      <c r="C19" s="106" t="s">
        <v>68</v>
      </c>
      <c r="D19" s="100" t="s">
        <v>52</v>
      </c>
      <c r="E19" s="13"/>
      <c r="F19" s="101" t="s">
        <v>53</v>
      </c>
      <c r="G19" s="621"/>
      <c r="H19" s="621"/>
      <c r="I19" s="622"/>
      <c r="J19" s="107" t="s">
        <v>52</v>
      </c>
      <c r="K19" s="12"/>
      <c r="L19" s="97" t="s">
        <v>53</v>
      </c>
      <c r="M19" s="102" t="s">
        <v>52</v>
      </c>
      <c r="N19" s="13"/>
      <c r="O19" s="101" t="s">
        <v>53</v>
      </c>
      <c r="P19" s="621"/>
      <c r="Q19" s="621"/>
      <c r="R19" s="638"/>
      <c r="S19" s="657"/>
      <c r="T19" s="662"/>
      <c r="U19" s="69"/>
    </row>
    <row r="20" spans="1:25" ht="32.25" customHeight="1" x14ac:dyDescent="0.15">
      <c r="A20" s="14"/>
      <c r="B20" s="632" t="s">
        <v>47</v>
      </c>
      <c r="C20" s="634"/>
      <c r="D20" s="605">
        <f>E13+E15+E17+E19</f>
        <v>0</v>
      </c>
      <c r="E20" s="606"/>
      <c r="F20" s="607"/>
      <c r="G20" s="605">
        <f>H13+H15+H17</f>
        <v>0</v>
      </c>
      <c r="H20" s="606"/>
      <c r="I20" s="607"/>
      <c r="J20" s="605">
        <f>K13+K15+K17+K19</f>
        <v>0</v>
      </c>
      <c r="K20" s="606"/>
      <c r="L20" s="607"/>
      <c r="M20" s="605">
        <f>N13+N15+N17+N19</f>
        <v>0</v>
      </c>
      <c r="N20" s="606"/>
      <c r="O20" s="607"/>
      <c r="P20" s="605">
        <f>P11*Q15</f>
        <v>0</v>
      </c>
      <c r="Q20" s="606"/>
      <c r="R20" s="607"/>
      <c r="S20" s="108" t="s">
        <v>21</v>
      </c>
      <c r="T20" s="174" t="s">
        <v>25</v>
      </c>
      <c r="U20" s="14"/>
    </row>
    <row r="21" spans="1:25" ht="32.25" customHeight="1" thickBot="1" x14ac:dyDescent="0.2">
      <c r="A21" s="14"/>
      <c r="B21" s="630" t="s">
        <v>45</v>
      </c>
      <c r="C21" s="631"/>
      <c r="D21" s="611"/>
      <c r="E21" s="609"/>
      <c r="F21" s="610"/>
      <c r="G21" s="611"/>
      <c r="H21" s="609"/>
      <c r="I21" s="610"/>
      <c r="J21" s="611"/>
      <c r="K21" s="609"/>
      <c r="L21" s="610"/>
      <c r="M21" s="611"/>
      <c r="N21" s="609"/>
      <c r="O21" s="610"/>
      <c r="P21" s="611"/>
      <c r="Q21" s="609"/>
      <c r="R21" s="610"/>
      <c r="S21" s="109">
        <f>SUM(D20:P20)</f>
        <v>0</v>
      </c>
      <c r="T21" s="597" t="str">
        <f>IF(様式１候補者登録願!$E$5="高校生","提出不要",IFERROR(ROUND(S23/S21,2),"自動表示"))</f>
        <v>自動表示</v>
      </c>
      <c r="U21" s="110" t="str">
        <f>IF(S21&gt;=100,"←誤って「単位数」を計算していませんか？再確認ください。","")</f>
        <v/>
      </c>
      <c r="V21" s="111"/>
      <c r="W21" s="111"/>
      <c r="X21" s="111"/>
      <c r="Y21" s="111"/>
    </row>
    <row r="22" spans="1:25" ht="22.5" customHeight="1" x14ac:dyDescent="0.15">
      <c r="A22" s="14"/>
      <c r="B22" s="632" t="s">
        <v>22</v>
      </c>
      <c r="C22" s="633"/>
      <c r="D22" s="602">
        <f>D20*D11</f>
        <v>0</v>
      </c>
      <c r="E22" s="603"/>
      <c r="F22" s="604"/>
      <c r="G22" s="602">
        <f>G20*G11</f>
        <v>0</v>
      </c>
      <c r="H22" s="603"/>
      <c r="I22" s="604"/>
      <c r="J22" s="602">
        <f>J20*J11</f>
        <v>0</v>
      </c>
      <c r="K22" s="603"/>
      <c r="L22" s="604"/>
      <c r="M22" s="602">
        <f>M20*M11</f>
        <v>0</v>
      </c>
      <c r="N22" s="603"/>
      <c r="O22" s="604"/>
      <c r="P22" s="602">
        <f>P20*P11</f>
        <v>0</v>
      </c>
      <c r="Q22" s="603"/>
      <c r="R22" s="604"/>
      <c r="S22" s="108" t="s">
        <v>24</v>
      </c>
      <c r="T22" s="598"/>
      <c r="U22" s="112"/>
      <c r="V22" s="113"/>
      <c r="W22" s="113"/>
      <c r="X22" s="113"/>
      <c r="Y22" s="111"/>
    </row>
    <row r="23" spans="1:25" ht="22.5" customHeight="1" x14ac:dyDescent="0.15">
      <c r="A23" s="14"/>
      <c r="B23" s="626" t="s">
        <v>23</v>
      </c>
      <c r="C23" s="627"/>
      <c r="D23" s="605"/>
      <c r="E23" s="606"/>
      <c r="F23" s="607"/>
      <c r="G23" s="605"/>
      <c r="H23" s="606"/>
      <c r="I23" s="607"/>
      <c r="J23" s="605"/>
      <c r="K23" s="606"/>
      <c r="L23" s="607"/>
      <c r="M23" s="605"/>
      <c r="N23" s="606"/>
      <c r="O23" s="607"/>
      <c r="P23" s="605"/>
      <c r="Q23" s="606"/>
      <c r="R23" s="607"/>
      <c r="S23" s="600">
        <f>SUM(D22:P22)</f>
        <v>0</v>
      </c>
      <c r="T23" s="598"/>
      <c r="U23" s="110" t="str">
        <f>IF($T$21&lt;3.5,"←平均値が基準に満たないため、登録申請できません。","")</f>
        <v/>
      </c>
      <c r="V23" s="113"/>
      <c r="W23" s="113"/>
      <c r="X23" s="113"/>
      <c r="Y23" s="111"/>
    </row>
    <row r="24" spans="1:25" ht="22.5" customHeight="1" thickBot="1" x14ac:dyDescent="0.2">
      <c r="A24" s="14"/>
      <c r="B24" s="628" t="s">
        <v>69</v>
      </c>
      <c r="C24" s="629"/>
      <c r="D24" s="608"/>
      <c r="E24" s="609"/>
      <c r="F24" s="610"/>
      <c r="G24" s="608"/>
      <c r="H24" s="609"/>
      <c r="I24" s="610"/>
      <c r="J24" s="608"/>
      <c r="K24" s="609"/>
      <c r="L24" s="610"/>
      <c r="M24" s="608"/>
      <c r="N24" s="609"/>
      <c r="O24" s="610"/>
      <c r="P24" s="608"/>
      <c r="Q24" s="609"/>
      <c r="R24" s="610"/>
      <c r="S24" s="601"/>
      <c r="T24" s="599"/>
      <c r="U24" s="114"/>
      <c r="V24" s="111"/>
      <c r="W24" s="111"/>
      <c r="X24" s="111"/>
      <c r="Y24" s="111"/>
    </row>
    <row r="25" spans="1:25" ht="6" customHeight="1" x14ac:dyDescent="0.15">
      <c r="A25" s="115"/>
    </row>
    <row r="26" spans="1:25" ht="20.100000000000001" customHeight="1" x14ac:dyDescent="0.15">
      <c r="B26" s="91" t="s">
        <v>398</v>
      </c>
      <c r="C26" s="14"/>
      <c r="D26" s="14"/>
      <c r="E26" s="14"/>
      <c r="F26" s="14"/>
      <c r="G26" s="14"/>
      <c r="H26" s="14"/>
      <c r="I26" s="14"/>
      <c r="J26" s="14"/>
      <c r="K26" s="14"/>
      <c r="L26" s="14"/>
      <c r="M26" s="14"/>
      <c r="N26" s="14"/>
      <c r="O26" s="14"/>
      <c r="P26" s="14"/>
      <c r="Q26" s="14"/>
      <c r="R26" s="14"/>
    </row>
    <row r="27" spans="1:25" ht="20.100000000000001" customHeight="1" x14ac:dyDescent="0.15">
      <c r="B27" s="91" t="s">
        <v>271</v>
      </c>
      <c r="C27" s="14"/>
      <c r="D27" s="14"/>
      <c r="E27" s="14"/>
      <c r="F27" s="14"/>
      <c r="G27" s="14"/>
      <c r="H27" s="14"/>
      <c r="I27" s="14"/>
      <c r="J27" s="14"/>
      <c r="K27" s="14"/>
      <c r="L27" s="14"/>
      <c r="M27" s="14"/>
      <c r="N27" s="14"/>
      <c r="O27" s="14"/>
      <c r="P27" s="14"/>
      <c r="Q27" s="14"/>
      <c r="R27" s="14"/>
    </row>
    <row r="28" spans="1:25" ht="20.100000000000001" customHeight="1" x14ac:dyDescent="0.15">
      <c r="B28" s="91" t="s">
        <v>28</v>
      </c>
      <c r="C28" s="14"/>
      <c r="D28" s="14"/>
      <c r="E28" s="14"/>
      <c r="F28" s="14"/>
      <c r="G28" s="14"/>
      <c r="H28" s="14"/>
      <c r="I28" s="14"/>
      <c r="J28" s="14"/>
      <c r="K28" s="14"/>
      <c r="L28" s="14"/>
      <c r="M28" s="14"/>
      <c r="N28" s="14"/>
      <c r="O28" s="14"/>
      <c r="P28" s="14"/>
      <c r="Q28" s="14"/>
      <c r="R28" s="14"/>
    </row>
    <row r="29" spans="1:25" ht="20.100000000000001" customHeight="1" x14ac:dyDescent="0.15">
      <c r="B29" s="91" t="s">
        <v>29</v>
      </c>
      <c r="C29" s="14"/>
      <c r="D29" s="14"/>
      <c r="E29" s="14"/>
      <c r="F29" s="14"/>
      <c r="G29" s="14"/>
      <c r="H29" s="14"/>
      <c r="I29" s="14"/>
      <c r="J29" s="14"/>
      <c r="K29" s="14"/>
      <c r="L29" s="14"/>
      <c r="M29" s="14"/>
      <c r="N29" s="14"/>
      <c r="O29" s="14"/>
      <c r="P29" s="14"/>
      <c r="Q29" s="14"/>
      <c r="R29" s="14"/>
    </row>
    <row r="30" spans="1:25" ht="20.100000000000001" customHeight="1" x14ac:dyDescent="0.15">
      <c r="B30" s="91"/>
      <c r="C30" s="14"/>
      <c r="D30" s="14"/>
      <c r="E30" s="14"/>
      <c r="F30" s="14"/>
      <c r="G30" s="14"/>
      <c r="H30" s="14"/>
      <c r="I30" s="14"/>
      <c r="J30" s="14"/>
      <c r="K30" s="14"/>
      <c r="L30" s="14"/>
      <c r="M30" s="14"/>
      <c r="N30" s="14"/>
      <c r="O30" s="14"/>
      <c r="P30" s="14"/>
      <c r="Q30" s="14"/>
      <c r="R30" s="14"/>
    </row>
    <row r="31" spans="1:25" ht="20.100000000000001" customHeight="1" x14ac:dyDescent="0.15">
      <c r="B31" s="116" t="s">
        <v>391</v>
      </c>
      <c r="C31" s="117"/>
      <c r="D31" s="117"/>
      <c r="E31" s="117"/>
      <c r="F31" s="117"/>
      <c r="G31" s="117"/>
      <c r="H31" s="117"/>
      <c r="I31" s="117"/>
      <c r="J31" s="117"/>
      <c r="K31" s="117"/>
      <c r="L31" s="117"/>
      <c r="M31" s="117"/>
      <c r="N31" s="117"/>
      <c r="O31" s="117"/>
      <c r="P31" s="14"/>
      <c r="Q31" s="14"/>
      <c r="R31" s="14"/>
    </row>
    <row r="32" spans="1:25" ht="20.100000000000001" customHeight="1" x14ac:dyDescent="0.15">
      <c r="B32" s="91"/>
      <c r="C32" s="14"/>
      <c r="D32" s="14"/>
      <c r="E32" s="14"/>
      <c r="F32" s="14"/>
      <c r="G32" s="14"/>
      <c r="H32" s="14"/>
      <c r="I32" s="14"/>
      <c r="J32" s="14"/>
      <c r="K32" s="14"/>
      <c r="L32" s="14"/>
      <c r="M32" s="14"/>
      <c r="N32" s="14"/>
      <c r="O32" s="14"/>
      <c r="P32" s="14"/>
      <c r="Q32" s="14"/>
      <c r="R32" s="14"/>
    </row>
    <row r="33" spans="2:18" ht="20.100000000000001" customHeight="1" x14ac:dyDescent="0.15">
      <c r="B33" s="14" t="s">
        <v>272</v>
      </c>
      <c r="C33" s="14"/>
      <c r="D33" s="14"/>
      <c r="E33" s="14"/>
      <c r="F33" s="14"/>
      <c r="G33" s="14"/>
      <c r="H33" s="14"/>
      <c r="I33" s="14"/>
      <c r="J33" s="14"/>
      <c r="K33" s="14"/>
      <c r="L33" s="14"/>
      <c r="M33" s="14"/>
      <c r="N33" s="14"/>
      <c r="O33" s="14"/>
      <c r="P33" s="14"/>
      <c r="Q33" s="14"/>
      <c r="R33" s="14"/>
    </row>
    <row r="34" spans="2:18" ht="20.100000000000001" customHeight="1" x14ac:dyDescent="0.15">
      <c r="B34" s="118" t="s">
        <v>392</v>
      </c>
      <c r="C34" s="14"/>
      <c r="D34" s="14"/>
      <c r="E34" s="14"/>
      <c r="F34" s="14"/>
      <c r="G34" s="14"/>
      <c r="H34" s="14"/>
      <c r="I34" s="14"/>
      <c r="J34" s="14"/>
      <c r="K34" s="14"/>
      <c r="L34" s="14"/>
      <c r="M34" s="14"/>
      <c r="N34" s="14"/>
      <c r="O34" s="14"/>
      <c r="P34" s="14"/>
      <c r="Q34" s="14"/>
      <c r="R34" s="14"/>
    </row>
    <row r="35" spans="2:18" ht="20.100000000000001" customHeight="1" x14ac:dyDescent="0.15">
      <c r="B35" s="119" t="s">
        <v>397</v>
      </c>
      <c r="C35" s="14"/>
      <c r="D35" s="14"/>
      <c r="E35" s="14"/>
      <c r="F35" s="14"/>
      <c r="G35" s="14"/>
      <c r="H35" s="14"/>
      <c r="I35" s="14"/>
      <c r="J35" s="14"/>
      <c r="K35" s="14"/>
      <c r="L35" s="14"/>
      <c r="M35" s="14"/>
      <c r="N35" s="14"/>
      <c r="O35" s="14"/>
      <c r="P35" s="14"/>
      <c r="Q35" s="14"/>
      <c r="R35" s="14"/>
    </row>
    <row r="36" spans="2:18" ht="20.100000000000001" customHeight="1" x14ac:dyDescent="0.15">
      <c r="B36" s="120" t="s">
        <v>30</v>
      </c>
      <c r="C36" s="14"/>
      <c r="D36" s="14"/>
      <c r="E36" s="14"/>
      <c r="F36" s="14"/>
      <c r="G36" s="14"/>
      <c r="H36" s="14"/>
      <c r="I36" s="14"/>
      <c r="J36" s="14"/>
      <c r="K36" s="14"/>
      <c r="L36" s="14"/>
      <c r="M36" s="14"/>
      <c r="N36" s="14"/>
      <c r="O36" s="14"/>
      <c r="P36" s="14"/>
      <c r="Q36" s="14"/>
      <c r="R36" s="14"/>
    </row>
    <row r="37" spans="2:18" x14ac:dyDescent="0.15">
      <c r="B37" s="14"/>
      <c r="C37" s="14"/>
      <c r="D37" s="14"/>
      <c r="E37" s="14"/>
      <c r="F37" s="14"/>
      <c r="G37" s="14"/>
      <c r="H37" s="14"/>
      <c r="I37" s="14"/>
      <c r="J37" s="14"/>
      <c r="K37" s="14"/>
      <c r="L37" s="14"/>
      <c r="M37" s="14"/>
      <c r="N37" s="14"/>
      <c r="O37" s="14"/>
      <c r="P37" s="14"/>
      <c r="Q37" s="14"/>
      <c r="R37" s="14"/>
    </row>
  </sheetData>
  <sheetProtection algorithmName="SHA-512" hashValue="8mHO2+7jmz330BFqJcFWzvQgLFAS5Zc2is/PSkzZ25Z9ceK0fPJiP5xVwopEw/RFCCBfuzlNcu3ox0YobJSBbg==" saltValue="2wQYne8Hf8RDYMWz+cw+Uw==" spinCount="100000" sheet="1" objects="1" scenarios="1"/>
  <mergeCells count="54">
    <mergeCell ref="S11:S19"/>
    <mergeCell ref="T11:T19"/>
    <mergeCell ref="B11:C11"/>
    <mergeCell ref="D11:F11"/>
    <mergeCell ref="G11:I11"/>
    <mergeCell ref="J11:L11"/>
    <mergeCell ref="M11:O11"/>
    <mergeCell ref="G14:I14"/>
    <mergeCell ref="J14:L14"/>
    <mergeCell ref="P11:R11"/>
    <mergeCell ref="M18:O18"/>
    <mergeCell ref="M14:O14"/>
    <mergeCell ref="P14:R14"/>
    <mergeCell ref="P12:R13"/>
    <mergeCell ref="J12:L12"/>
    <mergeCell ref="J16:L16"/>
    <mergeCell ref="S2:S3"/>
    <mergeCell ref="T2:T3"/>
    <mergeCell ref="B6:D6"/>
    <mergeCell ref="E6:J6"/>
    <mergeCell ref="K6:M6"/>
    <mergeCell ref="N6:S6"/>
    <mergeCell ref="A4:T4"/>
    <mergeCell ref="C1:R3"/>
    <mergeCell ref="P18:R19"/>
    <mergeCell ref="M16:O16"/>
    <mergeCell ref="J18:L18"/>
    <mergeCell ref="M12:O12"/>
    <mergeCell ref="P16:R17"/>
    <mergeCell ref="B12:B19"/>
    <mergeCell ref="D20:F21"/>
    <mergeCell ref="G20:I21"/>
    <mergeCell ref="D22:F24"/>
    <mergeCell ref="G12:I12"/>
    <mergeCell ref="G18:I19"/>
    <mergeCell ref="D18:F18"/>
    <mergeCell ref="D12:F12"/>
    <mergeCell ref="B23:C23"/>
    <mergeCell ref="B24:C24"/>
    <mergeCell ref="B21:C21"/>
    <mergeCell ref="B22:C22"/>
    <mergeCell ref="B20:C20"/>
    <mergeCell ref="D16:F16"/>
    <mergeCell ref="G16:I16"/>
    <mergeCell ref="D14:F14"/>
    <mergeCell ref="T21:T24"/>
    <mergeCell ref="S23:S24"/>
    <mergeCell ref="G22:I24"/>
    <mergeCell ref="J22:L24"/>
    <mergeCell ref="M22:O24"/>
    <mergeCell ref="P22:R24"/>
    <mergeCell ref="M20:O21"/>
    <mergeCell ref="P20:R21"/>
    <mergeCell ref="J20:L21"/>
  </mergeCells>
  <phoneticPr fontId="1"/>
  <conditionalFormatting sqref="T21:T24">
    <cfRule type="cellIs" dxfId="134" priority="5" stopIfTrue="1" operator="equal">
      <formula>"提出不要"</formula>
    </cfRule>
    <cfRule type="containsText" dxfId="133" priority="10" operator="containsText" text="自動表示">
      <formula>NOT(ISERROR(SEARCH("自動表示",T21)))</formula>
    </cfRule>
    <cfRule type="cellIs" dxfId="132" priority="12" operator="greaterThan">
      <formula>3.49</formula>
    </cfRule>
    <cfRule type="cellIs" dxfId="131" priority="13" operator="lessThan">
      <formula>3.5</formula>
    </cfRule>
  </conditionalFormatting>
  <conditionalFormatting sqref="N6:O6">
    <cfRule type="containsText" dxfId="130" priority="9" operator="containsText" text="自動表示">
      <formula>NOT(ISERROR(SEARCH("自動表示",N6)))</formula>
    </cfRule>
  </conditionalFormatting>
  <conditionalFormatting sqref="E6:F6">
    <cfRule type="containsText" dxfId="129" priority="8" operator="containsText" text="自動表示">
      <formula>NOT(ISERROR(SEARCH("自動表示",E6)))</formula>
    </cfRule>
  </conditionalFormatting>
  <conditionalFormatting sqref="E6:J6 N6:S6">
    <cfRule type="containsText" dxfId="128" priority="7" operator="containsText" text="提出不要">
      <formula>NOT(ISERROR(SEARCH("提出不要",E6)))</formula>
    </cfRule>
  </conditionalFormatting>
  <conditionalFormatting sqref="E13 H13 K13 N13 E15 H15 K15 N15 Q15 E17 H17 K17 N17 N19 K19 E19">
    <cfRule type="expression" dxfId="127" priority="2" stopIfTrue="1">
      <formula>$E$6="提出不要"</formula>
    </cfRule>
    <cfRule type="containsBlanks" dxfId="126" priority="3">
      <formula>LEN(TRIM(E13))=0</formula>
    </cfRule>
  </conditionalFormatting>
  <conditionalFormatting sqref="A4:T4">
    <cfRule type="expression" dxfId="125" priority="1">
      <formula>$E$6="提出不要"</formula>
    </cfRule>
  </conditionalFormatting>
  <pageMargins left="0.25" right="0.25"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FF79-A288-44E6-AE09-C1DEA7BDFDD8}">
  <sheetPr>
    <tabColor rgb="FFCCFF99"/>
    <pageSetUpPr fitToPage="1"/>
  </sheetPr>
  <dimension ref="B1:AZ100"/>
  <sheetViews>
    <sheetView showGridLines="0" zoomScaleNormal="100" zoomScaleSheetLayoutView="100" workbookViewId="0">
      <selection activeCell="E17" sqref="E17:AX18"/>
    </sheetView>
  </sheetViews>
  <sheetFormatPr defaultColWidth="1.875" defaultRowHeight="11.25" customHeight="1" x14ac:dyDescent="0.15"/>
  <cols>
    <col min="1" max="12" width="1.875" style="122" customWidth="1"/>
    <col min="13" max="13" width="2.25" style="122" customWidth="1"/>
    <col min="14" max="16384" width="1.875" style="122"/>
  </cols>
  <sheetData>
    <row r="1" spans="2:50" ht="11.25" customHeight="1" x14ac:dyDescent="0.15">
      <c r="B1" s="782" t="s">
        <v>225</v>
      </c>
      <c r="C1" s="783"/>
      <c r="D1" s="784"/>
      <c r="E1" s="784"/>
      <c r="AM1" s="123"/>
      <c r="AN1" s="124"/>
      <c r="AO1" s="124"/>
      <c r="AP1" s="813" t="s">
        <v>361</v>
      </c>
      <c r="AQ1" s="814"/>
      <c r="AR1" s="814"/>
      <c r="AS1" s="814"/>
      <c r="AT1" s="814"/>
      <c r="AU1" s="814"/>
      <c r="AV1" s="814"/>
      <c r="AW1" s="814"/>
      <c r="AX1" s="814"/>
    </row>
    <row r="2" spans="2:50" ht="11.25" customHeight="1" thickBot="1" x14ac:dyDescent="0.2">
      <c r="B2" s="784"/>
      <c r="C2" s="784"/>
      <c r="D2" s="784"/>
      <c r="E2" s="784"/>
      <c r="AM2" s="125"/>
      <c r="AN2" s="125"/>
      <c r="AO2" s="125"/>
      <c r="AP2" s="377"/>
      <c r="AQ2" s="377"/>
      <c r="AR2" s="377"/>
      <c r="AS2" s="377"/>
      <c r="AT2" s="377"/>
      <c r="AU2" s="377"/>
      <c r="AV2" s="377"/>
      <c r="AW2" s="377"/>
      <c r="AX2" s="377"/>
    </row>
    <row r="3" spans="2:50" ht="11.25" customHeight="1" x14ac:dyDescent="0.15">
      <c r="AM3" s="804" t="s">
        <v>196</v>
      </c>
      <c r="AN3" s="805"/>
      <c r="AO3" s="805"/>
      <c r="AP3" s="806"/>
      <c r="AQ3" s="806"/>
      <c r="AR3" s="806"/>
      <c r="AS3" s="807"/>
      <c r="AT3" s="806"/>
      <c r="AU3" s="806"/>
      <c r="AV3" s="806"/>
      <c r="AW3" s="806"/>
      <c r="AX3" s="811"/>
    </row>
    <row r="4" spans="2:50" ht="11.25" customHeight="1" thickBot="1" x14ac:dyDescent="0.2">
      <c r="AM4" s="808"/>
      <c r="AN4" s="809"/>
      <c r="AO4" s="809"/>
      <c r="AP4" s="809"/>
      <c r="AQ4" s="809"/>
      <c r="AR4" s="809"/>
      <c r="AS4" s="810"/>
      <c r="AT4" s="809"/>
      <c r="AU4" s="809"/>
      <c r="AV4" s="809"/>
      <c r="AW4" s="809"/>
      <c r="AX4" s="812"/>
    </row>
    <row r="5" spans="2:50" ht="9" customHeight="1" x14ac:dyDescent="0.15">
      <c r="I5" s="785"/>
      <c r="J5" s="785"/>
      <c r="K5" s="785"/>
      <c r="L5" s="785"/>
      <c r="M5" s="785"/>
      <c r="N5" s="785"/>
      <c r="O5" s="785"/>
      <c r="P5" s="785"/>
      <c r="Q5" s="785"/>
      <c r="R5" s="785"/>
      <c r="S5" s="785"/>
      <c r="T5" s="785"/>
    </row>
    <row r="6" spans="2:50" ht="9" customHeight="1" x14ac:dyDescent="0.15">
      <c r="B6" s="786" t="str">
        <f>様式１候補者登録願!A7</f>
        <v>記入不要</v>
      </c>
      <c r="C6" s="787"/>
      <c r="D6" s="787"/>
      <c r="E6" s="788"/>
      <c r="F6" s="795" t="str">
        <f>IF(様式１候補者登録願!E8=0,"自動表示",様式１候補者登録願!E8)</f>
        <v>自動表示</v>
      </c>
      <c r="G6" s="796"/>
      <c r="H6" s="796"/>
      <c r="I6" s="796"/>
      <c r="J6" s="796"/>
      <c r="K6" s="796"/>
      <c r="L6" s="796"/>
      <c r="M6" s="796"/>
      <c r="N6" s="796"/>
      <c r="O6" s="796"/>
      <c r="P6" s="796"/>
      <c r="Q6" s="796"/>
      <c r="R6" s="796"/>
      <c r="S6" s="796"/>
      <c r="T6" s="796"/>
      <c r="U6" s="796"/>
      <c r="V6" s="797"/>
      <c r="W6" s="786" t="s">
        <v>296</v>
      </c>
      <c r="X6" s="787"/>
      <c r="Y6" s="787"/>
      <c r="Z6" s="788"/>
      <c r="AA6" s="796" t="str">
        <f>IF(様式１候補者登録願!E11&amp;"　"&amp;様式１候補者登録願!K11="　","自動表示",様式１候補者登録願!E11&amp;"　"&amp;様式１候補者登録願!K11)</f>
        <v>自動表示</v>
      </c>
      <c r="AB6" s="796"/>
      <c r="AC6" s="796"/>
      <c r="AD6" s="796"/>
      <c r="AE6" s="796"/>
      <c r="AF6" s="796"/>
      <c r="AG6" s="796"/>
      <c r="AH6" s="796"/>
      <c r="AI6" s="796"/>
      <c r="AJ6" s="796"/>
      <c r="AK6" s="796"/>
      <c r="AL6" s="796"/>
      <c r="AM6" s="796"/>
      <c r="AN6" s="796"/>
      <c r="AO6" s="796"/>
      <c r="AP6" s="797"/>
    </row>
    <row r="7" spans="2:50" ht="9" customHeight="1" x14ac:dyDescent="0.15">
      <c r="B7" s="789"/>
      <c r="C7" s="790"/>
      <c r="D7" s="790"/>
      <c r="E7" s="791"/>
      <c r="F7" s="798"/>
      <c r="G7" s="799"/>
      <c r="H7" s="799"/>
      <c r="I7" s="799"/>
      <c r="J7" s="799"/>
      <c r="K7" s="799"/>
      <c r="L7" s="799"/>
      <c r="M7" s="799"/>
      <c r="N7" s="799"/>
      <c r="O7" s="799"/>
      <c r="P7" s="799"/>
      <c r="Q7" s="799"/>
      <c r="R7" s="799"/>
      <c r="S7" s="799"/>
      <c r="T7" s="799"/>
      <c r="U7" s="799"/>
      <c r="V7" s="800"/>
      <c r="W7" s="789"/>
      <c r="X7" s="790"/>
      <c r="Y7" s="790"/>
      <c r="Z7" s="791"/>
      <c r="AA7" s="799"/>
      <c r="AB7" s="799"/>
      <c r="AC7" s="799"/>
      <c r="AD7" s="799"/>
      <c r="AE7" s="799"/>
      <c r="AF7" s="799"/>
      <c r="AG7" s="799"/>
      <c r="AH7" s="799"/>
      <c r="AI7" s="799"/>
      <c r="AJ7" s="799"/>
      <c r="AK7" s="799"/>
      <c r="AL7" s="799"/>
      <c r="AM7" s="799"/>
      <c r="AN7" s="799"/>
      <c r="AO7" s="799"/>
      <c r="AP7" s="800"/>
    </row>
    <row r="8" spans="2:50" ht="9" customHeight="1" x14ac:dyDescent="0.15">
      <c r="B8" s="789"/>
      <c r="C8" s="790"/>
      <c r="D8" s="790"/>
      <c r="E8" s="791"/>
      <c r="F8" s="798"/>
      <c r="G8" s="799"/>
      <c r="H8" s="799"/>
      <c r="I8" s="799"/>
      <c r="J8" s="799"/>
      <c r="K8" s="799"/>
      <c r="L8" s="799"/>
      <c r="M8" s="799"/>
      <c r="N8" s="799"/>
      <c r="O8" s="799"/>
      <c r="P8" s="799"/>
      <c r="Q8" s="799"/>
      <c r="R8" s="799"/>
      <c r="S8" s="799"/>
      <c r="T8" s="799"/>
      <c r="U8" s="799"/>
      <c r="V8" s="800"/>
      <c r="W8" s="789"/>
      <c r="X8" s="790"/>
      <c r="Y8" s="790"/>
      <c r="Z8" s="791"/>
      <c r="AA8" s="799"/>
      <c r="AB8" s="799"/>
      <c r="AC8" s="799"/>
      <c r="AD8" s="799"/>
      <c r="AE8" s="799"/>
      <c r="AF8" s="799"/>
      <c r="AG8" s="799"/>
      <c r="AH8" s="799"/>
      <c r="AI8" s="799"/>
      <c r="AJ8" s="799"/>
      <c r="AK8" s="799"/>
      <c r="AL8" s="799"/>
      <c r="AM8" s="799"/>
      <c r="AN8" s="799"/>
      <c r="AO8" s="799"/>
      <c r="AP8" s="800"/>
    </row>
    <row r="9" spans="2:50" ht="9" customHeight="1" x14ac:dyDescent="0.15">
      <c r="B9" s="792"/>
      <c r="C9" s="793"/>
      <c r="D9" s="793"/>
      <c r="E9" s="794"/>
      <c r="F9" s="801"/>
      <c r="G9" s="802"/>
      <c r="H9" s="802"/>
      <c r="I9" s="802"/>
      <c r="J9" s="802"/>
      <c r="K9" s="802"/>
      <c r="L9" s="802"/>
      <c r="M9" s="802"/>
      <c r="N9" s="802"/>
      <c r="O9" s="802"/>
      <c r="P9" s="802"/>
      <c r="Q9" s="802"/>
      <c r="R9" s="802"/>
      <c r="S9" s="802"/>
      <c r="T9" s="802"/>
      <c r="U9" s="802"/>
      <c r="V9" s="803"/>
      <c r="W9" s="792"/>
      <c r="X9" s="793"/>
      <c r="Y9" s="793"/>
      <c r="Z9" s="794"/>
      <c r="AA9" s="802"/>
      <c r="AB9" s="802"/>
      <c r="AC9" s="802"/>
      <c r="AD9" s="802"/>
      <c r="AE9" s="802"/>
      <c r="AF9" s="802"/>
      <c r="AG9" s="802"/>
      <c r="AH9" s="802"/>
      <c r="AI9" s="802"/>
      <c r="AJ9" s="802"/>
      <c r="AK9" s="802"/>
      <c r="AL9" s="802"/>
      <c r="AM9" s="802"/>
      <c r="AN9" s="802"/>
      <c r="AO9" s="802"/>
      <c r="AP9" s="803"/>
    </row>
    <row r="10" spans="2:50" ht="9" customHeight="1" x14ac:dyDescent="0.15"/>
    <row r="11" spans="2:50" ht="9" customHeight="1" x14ac:dyDescent="0.15">
      <c r="B11" s="776" t="s">
        <v>297</v>
      </c>
      <c r="C11" s="776"/>
      <c r="D11" s="776"/>
      <c r="E11" s="776"/>
      <c r="F11" s="776"/>
      <c r="G11" s="776"/>
      <c r="H11" s="776"/>
      <c r="I11" s="776"/>
      <c r="J11" s="776"/>
      <c r="K11" s="776"/>
      <c r="L11" s="776"/>
      <c r="M11" s="776"/>
      <c r="N11" s="776"/>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6"/>
      <c r="AR11" s="776"/>
      <c r="AS11" s="776"/>
      <c r="AT11" s="776"/>
      <c r="AU11" s="776"/>
      <c r="AV11" s="776"/>
      <c r="AW11" s="776"/>
      <c r="AX11" s="776"/>
    </row>
    <row r="12" spans="2:50" ht="9" customHeight="1" x14ac:dyDescent="0.15">
      <c r="B12" s="776"/>
      <c r="C12" s="776"/>
      <c r="D12" s="776"/>
      <c r="E12" s="776"/>
      <c r="F12" s="776"/>
      <c r="G12" s="776"/>
      <c r="H12" s="776"/>
      <c r="I12" s="776"/>
      <c r="J12" s="776"/>
      <c r="K12" s="776"/>
      <c r="L12" s="776"/>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row>
    <row r="13" spans="2:50" ht="9" customHeight="1" x14ac:dyDescent="0.15">
      <c r="B13" s="776"/>
      <c r="C13" s="776"/>
      <c r="D13" s="776"/>
      <c r="E13" s="776"/>
      <c r="F13" s="776"/>
      <c r="G13" s="776"/>
      <c r="H13" s="776"/>
      <c r="I13" s="776"/>
      <c r="J13" s="776"/>
      <c r="K13" s="776"/>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row>
    <row r="14" spans="2:50" ht="9" customHeight="1" x14ac:dyDescent="0.15">
      <c r="B14" s="776"/>
      <c r="C14" s="776"/>
      <c r="D14" s="776"/>
      <c r="E14" s="776"/>
      <c r="F14" s="776"/>
      <c r="G14" s="776"/>
      <c r="H14" s="776"/>
      <c r="I14" s="776"/>
      <c r="J14" s="776"/>
      <c r="K14" s="776"/>
      <c r="L14" s="776"/>
      <c r="M14" s="776"/>
      <c r="N14" s="776"/>
      <c r="O14" s="776"/>
      <c r="P14" s="776"/>
      <c r="Q14" s="776"/>
      <c r="R14" s="776"/>
      <c r="S14" s="776"/>
      <c r="T14" s="776"/>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76"/>
      <c r="AR14" s="776"/>
      <c r="AS14" s="776"/>
      <c r="AT14" s="776"/>
      <c r="AU14" s="776"/>
      <c r="AV14" s="776"/>
      <c r="AW14" s="776"/>
      <c r="AX14" s="776"/>
    </row>
    <row r="15" spans="2:50" ht="9" customHeight="1" x14ac:dyDescent="0.15">
      <c r="B15" s="126"/>
      <c r="C15" s="126"/>
      <c r="D15" s="126"/>
      <c r="E15" s="780" t="s">
        <v>357</v>
      </c>
      <c r="F15" s="781"/>
      <c r="G15" s="781"/>
      <c r="H15" s="781"/>
      <c r="I15" s="781"/>
      <c r="J15" s="781"/>
      <c r="K15" s="781"/>
      <c r="L15" s="781"/>
      <c r="M15" s="781"/>
      <c r="N15" s="781"/>
      <c r="O15" s="781"/>
      <c r="P15" s="781"/>
      <c r="Q15" s="781"/>
      <c r="R15" s="781"/>
      <c r="S15" s="781"/>
      <c r="T15" s="781"/>
      <c r="U15" s="781"/>
      <c r="V15" s="781"/>
      <c r="W15" s="781"/>
      <c r="X15" s="781"/>
      <c r="Y15" s="781"/>
      <c r="Z15" s="781"/>
      <c r="AA15" s="781"/>
      <c r="AB15" s="781"/>
      <c r="AC15" s="781"/>
      <c r="AD15" s="781"/>
      <c r="AE15" s="781"/>
      <c r="AF15" s="781"/>
      <c r="AG15" s="781"/>
      <c r="AH15" s="781"/>
      <c r="AI15" s="781"/>
      <c r="AJ15" s="781"/>
      <c r="AK15" s="781"/>
      <c r="AL15" s="781"/>
      <c r="AM15" s="781"/>
      <c r="AN15" s="781"/>
      <c r="AO15" s="781"/>
      <c r="AP15" s="781"/>
      <c r="AQ15" s="781"/>
      <c r="AR15" s="781"/>
      <c r="AS15" s="781"/>
      <c r="AT15" s="781"/>
      <c r="AU15" s="781"/>
      <c r="AV15" s="781"/>
      <c r="AW15" s="781"/>
      <c r="AX15" s="781"/>
    </row>
    <row r="16" spans="2:50" ht="9" customHeight="1" x14ac:dyDescent="0.15">
      <c r="B16" s="126"/>
      <c r="C16" s="126"/>
      <c r="D16" s="126"/>
      <c r="E16" s="781"/>
      <c r="F16" s="781"/>
      <c r="G16" s="781"/>
      <c r="H16" s="781"/>
      <c r="I16" s="781"/>
      <c r="J16" s="781"/>
      <c r="K16" s="781"/>
      <c r="L16" s="781"/>
      <c r="M16" s="781"/>
      <c r="N16" s="781"/>
      <c r="O16" s="781"/>
      <c r="P16" s="781"/>
      <c r="Q16" s="781"/>
      <c r="R16" s="781"/>
      <c r="S16" s="781"/>
      <c r="T16" s="781"/>
      <c r="U16" s="781"/>
      <c r="V16" s="781"/>
      <c r="W16" s="781"/>
      <c r="X16" s="781"/>
      <c r="Y16" s="781"/>
      <c r="Z16" s="781"/>
      <c r="AA16" s="781"/>
      <c r="AB16" s="781"/>
      <c r="AC16" s="781"/>
      <c r="AD16" s="781"/>
      <c r="AE16" s="781"/>
      <c r="AF16" s="781"/>
      <c r="AG16" s="781"/>
      <c r="AH16" s="781"/>
      <c r="AI16" s="781"/>
      <c r="AJ16" s="781"/>
      <c r="AK16" s="781"/>
      <c r="AL16" s="781"/>
      <c r="AM16" s="781"/>
      <c r="AN16" s="781"/>
      <c r="AO16" s="781"/>
      <c r="AP16" s="781"/>
      <c r="AQ16" s="781"/>
      <c r="AR16" s="781"/>
      <c r="AS16" s="781"/>
      <c r="AT16" s="781"/>
      <c r="AU16" s="781"/>
      <c r="AV16" s="781"/>
      <c r="AW16" s="781"/>
      <c r="AX16" s="781"/>
    </row>
    <row r="17" spans="2:52" ht="9" customHeight="1" x14ac:dyDescent="0.15">
      <c r="B17" s="126"/>
      <c r="C17" s="126"/>
      <c r="D17" s="126"/>
      <c r="E17" s="777" t="s">
        <v>348</v>
      </c>
      <c r="F17" s="777"/>
      <c r="G17" s="777"/>
      <c r="H17" s="777"/>
      <c r="I17" s="777"/>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c r="AG17" s="777"/>
      <c r="AH17" s="777"/>
      <c r="AI17" s="777"/>
      <c r="AJ17" s="777"/>
      <c r="AK17" s="777"/>
      <c r="AL17" s="777"/>
      <c r="AM17" s="777"/>
      <c r="AN17" s="777"/>
      <c r="AO17" s="777"/>
      <c r="AP17" s="777"/>
      <c r="AQ17" s="777"/>
      <c r="AR17" s="777"/>
      <c r="AS17" s="777"/>
      <c r="AT17" s="777"/>
      <c r="AU17" s="777"/>
      <c r="AV17" s="777"/>
      <c r="AW17" s="777"/>
      <c r="AX17" s="777"/>
    </row>
    <row r="18" spans="2:52" ht="9" customHeight="1" x14ac:dyDescent="0.15">
      <c r="B18" s="126"/>
      <c r="C18" s="126"/>
      <c r="D18" s="126"/>
      <c r="E18" s="777"/>
      <c r="F18" s="777"/>
      <c r="G18" s="777"/>
      <c r="H18" s="777"/>
      <c r="I18" s="777"/>
      <c r="J18" s="777"/>
      <c r="K18" s="777"/>
      <c r="L18" s="777"/>
      <c r="M18" s="777"/>
      <c r="N18" s="777"/>
      <c r="O18" s="777"/>
      <c r="P18" s="777"/>
      <c r="Q18" s="777"/>
      <c r="R18" s="777"/>
      <c r="S18" s="777"/>
      <c r="T18" s="777"/>
      <c r="U18" s="777"/>
      <c r="V18" s="777"/>
      <c r="W18" s="777"/>
      <c r="X18" s="777"/>
      <c r="Y18" s="777"/>
      <c r="Z18" s="777"/>
      <c r="AA18" s="777"/>
      <c r="AB18" s="777"/>
      <c r="AC18" s="777"/>
      <c r="AD18" s="777"/>
      <c r="AE18" s="777"/>
      <c r="AF18" s="777"/>
      <c r="AG18" s="777"/>
      <c r="AH18" s="777"/>
      <c r="AI18" s="777"/>
      <c r="AJ18" s="777"/>
      <c r="AK18" s="777"/>
      <c r="AL18" s="777"/>
      <c r="AM18" s="777"/>
      <c r="AN18" s="777"/>
      <c r="AO18" s="777"/>
      <c r="AP18" s="777"/>
      <c r="AQ18" s="777"/>
      <c r="AR18" s="777"/>
      <c r="AS18" s="777"/>
      <c r="AT18" s="777"/>
      <c r="AU18" s="777"/>
      <c r="AV18" s="777"/>
      <c r="AW18" s="777"/>
      <c r="AX18" s="777"/>
    </row>
    <row r="19" spans="2:52" ht="9.75" customHeight="1" x14ac:dyDescent="0.15">
      <c r="E19" s="777" t="s">
        <v>298</v>
      </c>
      <c r="F19" s="777"/>
      <c r="G19" s="777"/>
      <c r="H19" s="777"/>
      <c r="I19" s="777"/>
      <c r="J19" s="777"/>
      <c r="K19" s="777"/>
      <c r="L19" s="777"/>
      <c r="M19" s="777"/>
      <c r="N19" s="777"/>
      <c r="O19" s="777"/>
      <c r="P19" s="777"/>
      <c r="Q19" s="777"/>
      <c r="R19" s="777"/>
      <c r="S19" s="777"/>
      <c r="T19" s="777"/>
      <c r="U19" s="777"/>
      <c r="V19" s="777"/>
      <c r="W19" s="777"/>
      <c r="X19" s="777"/>
      <c r="Y19" s="777"/>
      <c r="Z19" s="777"/>
      <c r="AA19" s="777"/>
      <c r="AB19" s="777"/>
      <c r="AC19" s="777"/>
      <c r="AD19" s="777"/>
      <c r="AE19" s="777"/>
      <c r="AF19" s="777"/>
      <c r="AG19" s="777"/>
      <c r="AH19" s="777"/>
      <c r="AI19" s="777"/>
      <c r="AJ19" s="777"/>
      <c r="AK19" s="777"/>
      <c r="AL19" s="777"/>
      <c r="AM19" s="777"/>
      <c r="AN19" s="777"/>
      <c r="AO19" s="777"/>
      <c r="AP19" s="777"/>
      <c r="AQ19" s="777"/>
      <c r="AR19" s="777"/>
      <c r="AS19" s="777"/>
      <c r="AT19" s="777"/>
      <c r="AU19" s="777"/>
      <c r="AV19" s="777"/>
      <c r="AW19" s="777"/>
      <c r="AX19" s="777"/>
      <c r="AY19" s="127"/>
      <c r="AZ19" s="127"/>
    </row>
    <row r="20" spans="2:52" ht="9.75" customHeight="1" x14ac:dyDescent="0.15">
      <c r="E20" s="777"/>
      <c r="F20" s="777"/>
      <c r="G20" s="777"/>
      <c r="H20" s="777"/>
      <c r="I20" s="777"/>
      <c r="J20" s="777"/>
      <c r="K20" s="777"/>
      <c r="L20" s="777"/>
      <c r="M20" s="777"/>
      <c r="N20" s="777"/>
      <c r="O20" s="777"/>
      <c r="P20" s="777"/>
      <c r="Q20" s="777"/>
      <c r="R20" s="777"/>
      <c r="S20" s="777"/>
      <c r="T20" s="777"/>
      <c r="U20" s="777"/>
      <c r="V20" s="777"/>
      <c r="W20" s="777"/>
      <c r="X20" s="777"/>
      <c r="Y20" s="777"/>
      <c r="Z20" s="777"/>
      <c r="AA20" s="777"/>
      <c r="AB20" s="777"/>
      <c r="AC20" s="777"/>
      <c r="AD20" s="777"/>
      <c r="AE20" s="777"/>
      <c r="AF20" s="777"/>
      <c r="AG20" s="777"/>
      <c r="AH20" s="777"/>
      <c r="AI20" s="777"/>
      <c r="AJ20" s="777"/>
      <c r="AK20" s="777"/>
      <c r="AL20" s="777"/>
      <c r="AM20" s="777"/>
      <c r="AN20" s="777"/>
      <c r="AO20" s="777"/>
      <c r="AP20" s="777"/>
      <c r="AQ20" s="777"/>
      <c r="AR20" s="777"/>
      <c r="AS20" s="777"/>
      <c r="AT20" s="777"/>
      <c r="AU20" s="777"/>
      <c r="AV20" s="777"/>
      <c r="AW20" s="777"/>
      <c r="AX20" s="777"/>
      <c r="AY20" s="127"/>
      <c r="AZ20" s="127"/>
    </row>
    <row r="21" spans="2:52" ht="9.75" customHeight="1" x14ac:dyDescent="0.15">
      <c r="E21" s="777" t="s">
        <v>349</v>
      </c>
      <c r="F21" s="777"/>
      <c r="G21" s="777"/>
      <c r="H21" s="777"/>
      <c r="I21" s="777"/>
      <c r="J21" s="777"/>
      <c r="K21" s="777"/>
      <c r="L21" s="777"/>
      <c r="M21" s="777"/>
      <c r="N21" s="777"/>
      <c r="O21" s="777"/>
      <c r="P21" s="777"/>
      <c r="Q21" s="777"/>
      <c r="R21" s="777"/>
      <c r="S21" s="777"/>
      <c r="T21" s="777"/>
      <c r="U21" s="777"/>
      <c r="V21" s="777"/>
      <c r="W21" s="777"/>
      <c r="X21" s="777"/>
      <c r="Y21" s="777"/>
      <c r="Z21" s="777"/>
      <c r="AA21" s="777"/>
      <c r="AB21" s="777"/>
      <c r="AC21" s="777"/>
      <c r="AD21" s="777"/>
      <c r="AE21" s="777"/>
      <c r="AF21" s="777"/>
      <c r="AG21" s="777"/>
      <c r="AH21" s="777"/>
      <c r="AI21" s="777"/>
      <c r="AJ21" s="777"/>
      <c r="AK21" s="777"/>
      <c r="AL21" s="777"/>
      <c r="AM21" s="777"/>
      <c r="AN21" s="777"/>
      <c r="AO21" s="777"/>
      <c r="AP21" s="777"/>
      <c r="AQ21" s="777"/>
      <c r="AR21" s="777"/>
      <c r="AS21" s="777"/>
      <c r="AT21" s="777"/>
      <c r="AU21" s="777"/>
      <c r="AV21" s="777"/>
      <c r="AW21" s="777"/>
      <c r="AX21" s="777"/>
    </row>
    <row r="22" spans="2:52" ht="9" customHeight="1" x14ac:dyDescent="0.15">
      <c r="E22" s="777"/>
      <c r="F22" s="777"/>
      <c r="G22" s="777"/>
      <c r="H22" s="777"/>
      <c r="I22" s="777"/>
      <c r="J22" s="777"/>
      <c r="K22" s="777"/>
      <c r="L22" s="777"/>
      <c r="M22" s="777"/>
      <c r="N22" s="777"/>
      <c r="O22" s="777"/>
      <c r="P22" s="777"/>
      <c r="Q22" s="777"/>
      <c r="R22" s="777"/>
      <c r="S22" s="777"/>
      <c r="T22" s="777"/>
      <c r="U22" s="777"/>
      <c r="V22" s="777"/>
      <c r="W22" s="777"/>
      <c r="X22" s="777"/>
      <c r="Y22" s="777"/>
      <c r="Z22" s="777"/>
      <c r="AA22" s="777"/>
      <c r="AB22" s="777"/>
      <c r="AC22" s="777"/>
      <c r="AD22" s="777"/>
      <c r="AE22" s="777"/>
      <c r="AF22" s="777"/>
      <c r="AG22" s="777"/>
      <c r="AH22" s="777"/>
      <c r="AI22" s="777"/>
      <c r="AJ22" s="777"/>
      <c r="AK22" s="777"/>
      <c r="AL22" s="777"/>
      <c r="AM22" s="777"/>
      <c r="AN22" s="777"/>
      <c r="AO22" s="777"/>
      <c r="AP22" s="777"/>
      <c r="AQ22" s="777"/>
      <c r="AR22" s="777"/>
      <c r="AS22" s="777"/>
      <c r="AT22" s="777"/>
      <c r="AU22" s="777"/>
      <c r="AV22" s="777"/>
      <c r="AW22" s="777"/>
      <c r="AX22" s="777"/>
    </row>
    <row r="23" spans="2:52" ht="9" customHeight="1" x14ac:dyDescent="0.15">
      <c r="E23" s="778" t="s">
        <v>350</v>
      </c>
      <c r="F23" s="777"/>
      <c r="G23" s="777"/>
      <c r="H23" s="777"/>
      <c r="I23" s="777"/>
      <c r="J23" s="777"/>
      <c r="K23" s="777"/>
      <c r="L23" s="777"/>
      <c r="M23" s="777"/>
      <c r="N23" s="777"/>
      <c r="O23" s="777"/>
      <c r="P23" s="777"/>
      <c r="Q23" s="777"/>
      <c r="R23" s="777"/>
      <c r="S23" s="777"/>
      <c r="T23" s="777"/>
      <c r="U23" s="777"/>
      <c r="V23" s="777"/>
      <c r="W23" s="777"/>
      <c r="X23" s="777"/>
      <c r="Y23" s="777"/>
      <c r="Z23" s="777"/>
      <c r="AA23" s="777"/>
      <c r="AB23" s="777"/>
      <c r="AC23" s="777"/>
      <c r="AD23" s="777"/>
      <c r="AE23" s="777"/>
      <c r="AF23" s="777"/>
      <c r="AG23" s="777"/>
      <c r="AH23" s="777"/>
      <c r="AI23" s="777"/>
      <c r="AJ23" s="777"/>
      <c r="AK23" s="777"/>
      <c r="AL23" s="777"/>
      <c r="AM23" s="777"/>
      <c r="AN23" s="777"/>
      <c r="AO23" s="777"/>
      <c r="AP23" s="777"/>
      <c r="AQ23" s="777"/>
      <c r="AR23" s="777"/>
      <c r="AS23" s="777"/>
      <c r="AT23" s="777"/>
      <c r="AU23" s="777"/>
      <c r="AV23" s="777"/>
      <c r="AW23" s="777"/>
      <c r="AX23" s="777"/>
    </row>
    <row r="24" spans="2:52" ht="9" customHeight="1" x14ac:dyDescent="0.15">
      <c r="B24" s="128"/>
      <c r="C24" s="128"/>
      <c r="D24" s="128"/>
      <c r="E24" s="777"/>
      <c r="F24" s="777"/>
      <c r="G24" s="777"/>
      <c r="H24" s="777"/>
      <c r="I24" s="777"/>
      <c r="J24" s="777"/>
      <c r="K24" s="777"/>
      <c r="L24" s="777"/>
      <c r="M24" s="777"/>
      <c r="N24" s="777"/>
      <c r="O24" s="777"/>
      <c r="P24" s="777"/>
      <c r="Q24" s="777"/>
      <c r="R24" s="777"/>
      <c r="S24" s="777"/>
      <c r="T24" s="777"/>
      <c r="U24" s="777"/>
      <c r="V24" s="777"/>
      <c r="W24" s="777"/>
      <c r="X24" s="777"/>
      <c r="Y24" s="777"/>
      <c r="Z24" s="777"/>
      <c r="AA24" s="777"/>
      <c r="AB24" s="777"/>
      <c r="AC24" s="777"/>
      <c r="AD24" s="777"/>
      <c r="AE24" s="777"/>
      <c r="AF24" s="777"/>
      <c r="AG24" s="777"/>
      <c r="AH24" s="777"/>
      <c r="AI24" s="777"/>
      <c r="AJ24" s="777"/>
      <c r="AK24" s="777"/>
      <c r="AL24" s="777"/>
      <c r="AM24" s="777"/>
      <c r="AN24" s="777"/>
      <c r="AO24" s="777"/>
      <c r="AP24" s="777"/>
      <c r="AQ24" s="777"/>
      <c r="AR24" s="777"/>
      <c r="AS24" s="777"/>
      <c r="AT24" s="777"/>
      <c r="AU24" s="777"/>
      <c r="AV24" s="777"/>
      <c r="AW24" s="777"/>
      <c r="AX24" s="777"/>
    </row>
    <row r="25" spans="2:52" ht="12.75" customHeight="1" x14ac:dyDescent="0.15">
      <c r="C25" s="129"/>
      <c r="D25" s="129"/>
      <c r="E25" s="777"/>
      <c r="F25" s="777"/>
      <c r="G25" s="777"/>
      <c r="H25" s="777"/>
      <c r="I25" s="777"/>
      <c r="J25" s="777"/>
      <c r="K25" s="777"/>
      <c r="L25" s="777"/>
      <c r="M25" s="777"/>
      <c r="N25" s="777"/>
      <c r="O25" s="777"/>
      <c r="P25" s="777"/>
      <c r="Q25" s="777"/>
      <c r="R25" s="777"/>
      <c r="S25" s="777"/>
      <c r="T25" s="777"/>
      <c r="U25" s="777"/>
      <c r="V25" s="777"/>
      <c r="W25" s="777"/>
      <c r="X25" s="777"/>
      <c r="Y25" s="777"/>
      <c r="Z25" s="777"/>
      <c r="AA25" s="777"/>
      <c r="AB25" s="777"/>
      <c r="AC25" s="777"/>
      <c r="AD25" s="777"/>
      <c r="AE25" s="777"/>
      <c r="AF25" s="777"/>
      <c r="AG25" s="777"/>
      <c r="AH25" s="777"/>
      <c r="AI25" s="777"/>
      <c r="AJ25" s="777"/>
      <c r="AK25" s="777"/>
      <c r="AL25" s="777"/>
      <c r="AM25" s="777"/>
      <c r="AN25" s="777"/>
      <c r="AO25" s="777"/>
      <c r="AP25" s="777"/>
      <c r="AQ25" s="777"/>
      <c r="AR25" s="777"/>
      <c r="AS25" s="777"/>
      <c r="AT25" s="777"/>
      <c r="AU25" s="777"/>
      <c r="AV25" s="777"/>
      <c r="AW25" s="777"/>
      <c r="AX25" s="777"/>
    </row>
    <row r="26" spans="2:52" ht="9" customHeight="1" x14ac:dyDescent="0.15">
      <c r="B26" s="779" t="s">
        <v>299</v>
      </c>
      <c r="C26" s="779"/>
      <c r="D26" s="779"/>
      <c r="E26" s="779"/>
      <c r="F26" s="779"/>
      <c r="G26" s="779"/>
      <c r="H26" s="779"/>
      <c r="I26" s="779"/>
      <c r="J26" s="779"/>
      <c r="K26" s="779"/>
      <c r="L26" s="779"/>
      <c r="M26" s="779"/>
      <c r="N26" s="677" t="s">
        <v>300</v>
      </c>
      <c r="O26" s="677"/>
      <c r="P26" s="677"/>
      <c r="Q26" s="677"/>
      <c r="R26" s="677"/>
      <c r="S26" s="677"/>
      <c r="T26" s="677"/>
      <c r="U26" s="677"/>
      <c r="V26" s="762"/>
      <c r="W26" s="762"/>
      <c r="X26" s="762"/>
      <c r="Y26" s="762"/>
      <c r="Z26" s="762"/>
      <c r="AA26" s="762"/>
      <c r="AB26" s="762"/>
      <c r="AC26" s="762"/>
      <c r="AD26" s="762"/>
      <c r="AE26" s="762"/>
      <c r="AF26" s="762"/>
      <c r="AG26" s="762"/>
      <c r="AH26" s="762"/>
      <c r="AI26" s="762"/>
      <c r="AJ26" s="762"/>
      <c r="AK26" s="762"/>
      <c r="AL26" s="762"/>
      <c r="AM26" s="762"/>
      <c r="AN26" s="762"/>
      <c r="AO26" s="762"/>
      <c r="AP26" s="762"/>
      <c r="AQ26" s="762"/>
      <c r="AR26" s="762"/>
      <c r="AS26" s="762"/>
      <c r="AT26" s="762"/>
      <c r="AU26" s="762"/>
      <c r="AV26" s="762"/>
      <c r="AW26" s="762"/>
      <c r="AX26" s="762"/>
    </row>
    <row r="27" spans="2:52" ht="9" customHeight="1" x14ac:dyDescent="0.15">
      <c r="B27" s="779"/>
      <c r="C27" s="779"/>
      <c r="D27" s="779"/>
      <c r="E27" s="779"/>
      <c r="F27" s="779"/>
      <c r="G27" s="779"/>
      <c r="H27" s="779"/>
      <c r="I27" s="779"/>
      <c r="J27" s="779"/>
      <c r="K27" s="779"/>
      <c r="L27" s="779"/>
      <c r="M27" s="779"/>
      <c r="N27" s="677"/>
      <c r="O27" s="677"/>
      <c r="P27" s="677"/>
      <c r="Q27" s="677"/>
      <c r="R27" s="677"/>
      <c r="S27" s="677"/>
      <c r="T27" s="677"/>
      <c r="U27" s="677"/>
      <c r="V27" s="762"/>
      <c r="W27" s="762"/>
      <c r="X27" s="762"/>
      <c r="Y27" s="762"/>
      <c r="Z27" s="762"/>
      <c r="AA27" s="762"/>
      <c r="AB27" s="762"/>
      <c r="AC27" s="762"/>
      <c r="AD27" s="762"/>
      <c r="AE27" s="762"/>
      <c r="AF27" s="762"/>
      <c r="AG27" s="762"/>
      <c r="AH27" s="762"/>
      <c r="AI27" s="762"/>
      <c r="AJ27" s="762"/>
      <c r="AK27" s="762"/>
      <c r="AL27" s="762"/>
      <c r="AM27" s="762"/>
      <c r="AN27" s="762"/>
      <c r="AO27" s="762"/>
      <c r="AP27" s="762"/>
      <c r="AQ27" s="762"/>
      <c r="AR27" s="762"/>
      <c r="AS27" s="762"/>
      <c r="AT27" s="762"/>
      <c r="AU27" s="762"/>
      <c r="AV27" s="762"/>
      <c r="AW27" s="762"/>
      <c r="AX27" s="762"/>
    </row>
    <row r="28" spans="2:52" ht="9" customHeight="1" x14ac:dyDescent="0.15">
      <c r="B28" s="779"/>
      <c r="C28" s="779"/>
      <c r="D28" s="779"/>
      <c r="E28" s="779"/>
      <c r="F28" s="779"/>
      <c r="G28" s="779"/>
      <c r="H28" s="779"/>
      <c r="I28" s="779"/>
      <c r="J28" s="779"/>
      <c r="K28" s="779"/>
      <c r="L28" s="779"/>
      <c r="M28" s="779"/>
      <c r="N28" s="694"/>
      <c r="O28" s="694"/>
      <c r="P28" s="694"/>
      <c r="Q28" s="694"/>
      <c r="R28" s="694"/>
      <c r="S28" s="694"/>
      <c r="T28" s="694"/>
      <c r="U28" s="694"/>
      <c r="V28" s="763"/>
      <c r="W28" s="763"/>
      <c r="X28" s="763"/>
      <c r="Y28" s="763"/>
      <c r="Z28" s="763"/>
      <c r="AA28" s="763"/>
      <c r="AB28" s="763"/>
      <c r="AC28" s="763"/>
      <c r="AD28" s="763"/>
      <c r="AE28" s="763"/>
      <c r="AF28" s="763"/>
      <c r="AG28" s="763"/>
      <c r="AH28" s="763"/>
      <c r="AI28" s="763"/>
      <c r="AJ28" s="763"/>
      <c r="AK28" s="763"/>
      <c r="AL28" s="763"/>
      <c r="AM28" s="763"/>
      <c r="AN28" s="763"/>
      <c r="AO28" s="763"/>
      <c r="AP28" s="763"/>
      <c r="AQ28" s="763"/>
      <c r="AR28" s="763"/>
      <c r="AS28" s="763"/>
      <c r="AT28" s="763"/>
      <c r="AU28" s="763"/>
      <c r="AV28" s="763"/>
      <c r="AW28" s="763"/>
      <c r="AX28" s="763"/>
    </row>
    <row r="29" spans="2:52" ht="9" customHeight="1" x14ac:dyDescent="0.15">
      <c r="B29" s="128"/>
      <c r="N29" s="756" t="s">
        <v>301</v>
      </c>
      <c r="O29" s="756"/>
      <c r="P29" s="756"/>
      <c r="Q29" s="756"/>
      <c r="R29" s="756"/>
      <c r="S29" s="756"/>
      <c r="T29" s="756"/>
      <c r="U29" s="756"/>
      <c r="V29" s="759"/>
      <c r="W29" s="760"/>
      <c r="X29" s="760"/>
      <c r="Y29" s="760"/>
      <c r="Z29" s="760"/>
      <c r="AA29" s="760"/>
      <c r="AB29" s="760"/>
      <c r="AC29" s="760"/>
      <c r="AD29" s="760"/>
      <c r="AE29" s="760"/>
      <c r="AF29" s="760"/>
      <c r="AG29" s="760"/>
      <c r="AH29" s="760"/>
      <c r="AI29" s="760"/>
      <c r="AJ29" s="760"/>
      <c r="AK29" s="760"/>
      <c r="AL29" s="760"/>
      <c r="AM29" s="760"/>
      <c r="AN29" s="760"/>
      <c r="AO29" s="760"/>
      <c r="AP29" s="760"/>
      <c r="AQ29" s="760"/>
      <c r="AR29" s="760"/>
      <c r="AS29" s="760"/>
      <c r="AT29" s="760"/>
      <c r="AU29" s="760"/>
      <c r="AV29" s="760"/>
      <c r="AW29" s="760"/>
      <c r="AX29" s="760"/>
    </row>
    <row r="30" spans="2:52" ht="9" customHeight="1" x14ac:dyDescent="0.15">
      <c r="B30" s="128"/>
      <c r="N30" s="757"/>
      <c r="O30" s="757"/>
      <c r="P30" s="757"/>
      <c r="Q30" s="757"/>
      <c r="R30" s="757"/>
      <c r="S30" s="757"/>
      <c r="T30" s="757"/>
      <c r="U30" s="757"/>
      <c r="V30" s="761"/>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2"/>
      <c r="AT30" s="762"/>
      <c r="AU30" s="762"/>
      <c r="AV30" s="762"/>
      <c r="AW30" s="762"/>
      <c r="AX30" s="762"/>
    </row>
    <row r="31" spans="2:52" ht="9" customHeight="1" x14ac:dyDescent="0.15">
      <c r="B31" s="128"/>
      <c r="N31" s="758"/>
      <c r="O31" s="758"/>
      <c r="P31" s="758"/>
      <c r="Q31" s="758"/>
      <c r="R31" s="758"/>
      <c r="S31" s="758"/>
      <c r="T31" s="758"/>
      <c r="U31" s="758"/>
      <c r="V31" s="763"/>
      <c r="W31" s="763"/>
      <c r="X31" s="763"/>
      <c r="Y31" s="763"/>
      <c r="Z31" s="763"/>
      <c r="AA31" s="763"/>
      <c r="AB31" s="763"/>
      <c r="AC31" s="763"/>
      <c r="AD31" s="763"/>
      <c r="AE31" s="763"/>
      <c r="AF31" s="763"/>
      <c r="AG31" s="763"/>
      <c r="AH31" s="763"/>
      <c r="AI31" s="763"/>
      <c r="AJ31" s="763"/>
      <c r="AK31" s="763"/>
      <c r="AL31" s="763"/>
      <c r="AM31" s="763"/>
      <c r="AN31" s="763"/>
      <c r="AO31" s="763"/>
      <c r="AP31" s="763"/>
      <c r="AQ31" s="763"/>
      <c r="AR31" s="763"/>
      <c r="AS31" s="763"/>
      <c r="AT31" s="763"/>
      <c r="AU31" s="763"/>
      <c r="AV31" s="763"/>
      <c r="AW31" s="763"/>
      <c r="AX31" s="763"/>
    </row>
    <row r="32" spans="2:52" ht="9" customHeight="1" x14ac:dyDescent="0.15">
      <c r="B32" s="128"/>
      <c r="K32" s="129"/>
      <c r="L32" s="129"/>
      <c r="M32" s="130"/>
      <c r="N32" s="764" t="s">
        <v>302</v>
      </c>
      <c r="O32" s="764"/>
      <c r="P32" s="764"/>
      <c r="Q32" s="764"/>
      <c r="R32" s="764"/>
      <c r="S32" s="764"/>
      <c r="T32" s="764"/>
      <c r="U32" s="764"/>
      <c r="V32" s="767"/>
      <c r="W32" s="760"/>
      <c r="X32" s="760"/>
      <c r="Y32" s="760"/>
      <c r="Z32" s="760"/>
      <c r="AA32" s="760"/>
      <c r="AB32" s="760"/>
      <c r="AC32" s="760"/>
      <c r="AD32" s="760"/>
      <c r="AE32" s="760"/>
      <c r="AF32" s="760"/>
      <c r="AG32" s="760"/>
      <c r="AH32" s="760"/>
      <c r="AI32" s="760"/>
      <c r="AJ32" s="760"/>
      <c r="AK32" s="760"/>
      <c r="AL32" s="760"/>
      <c r="AM32" s="760"/>
      <c r="AN32" s="760"/>
      <c r="AO32" s="760"/>
      <c r="AP32" s="760"/>
      <c r="AQ32" s="760"/>
      <c r="AR32" s="760"/>
      <c r="AS32" s="760"/>
      <c r="AT32" s="760"/>
      <c r="AU32" s="760"/>
      <c r="AV32" s="760"/>
      <c r="AW32" s="760"/>
      <c r="AX32" s="760"/>
    </row>
    <row r="33" spans="2:50" ht="9" customHeight="1" x14ac:dyDescent="0.15">
      <c r="B33" s="128"/>
      <c r="K33" s="129"/>
      <c r="L33" s="129"/>
      <c r="M33" s="130"/>
      <c r="N33" s="765"/>
      <c r="O33" s="765"/>
      <c r="P33" s="765"/>
      <c r="Q33" s="765"/>
      <c r="R33" s="765"/>
      <c r="S33" s="765"/>
      <c r="T33" s="765"/>
      <c r="U33" s="765"/>
      <c r="V33" s="768"/>
      <c r="W33" s="769"/>
      <c r="X33" s="769"/>
      <c r="Y33" s="769"/>
      <c r="Z33" s="769"/>
      <c r="AA33" s="769"/>
      <c r="AB33" s="769"/>
      <c r="AC33" s="769"/>
      <c r="AD33" s="769"/>
      <c r="AE33" s="769"/>
      <c r="AF33" s="769"/>
      <c r="AG33" s="769"/>
      <c r="AH33" s="769"/>
      <c r="AI33" s="769"/>
      <c r="AJ33" s="769"/>
      <c r="AK33" s="769"/>
      <c r="AL33" s="769"/>
      <c r="AM33" s="769"/>
      <c r="AN33" s="769"/>
      <c r="AO33" s="769"/>
      <c r="AP33" s="769"/>
      <c r="AQ33" s="769"/>
      <c r="AR33" s="769"/>
      <c r="AS33" s="769"/>
      <c r="AT33" s="769"/>
      <c r="AU33" s="769"/>
      <c r="AV33" s="769"/>
      <c r="AW33" s="769"/>
      <c r="AX33" s="769"/>
    </row>
    <row r="34" spans="2:50" ht="12.75" customHeight="1" x14ac:dyDescent="0.15">
      <c r="B34" s="128"/>
      <c r="K34" s="129"/>
      <c r="L34" s="129"/>
      <c r="M34" s="130"/>
      <c r="N34" s="766"/>
      <c r="O34" s="766"/>
      <c r="P34" s="766"/>
      <c r="Q34" s="766"/>
      <c r="R34" s="766"/>
      <c r="S34" s="766"/>
      <c r="T34" s="766"/>
      <c r="U34" s="766"/>
      <c r="V34" s="763"/>
      <c r="W34" s="763"/>
      <c r="X34" s="763"/>
      <c r="Y34" s="763"/>
      <c r="Z34" s="763"/>
      <c r="AA34" s="763"/>
      <c r="AB34" s="763"/>
      <c r="AC34" s="763"/>
      <c r="AD34" s="763"/>
      <c r="AE34" s="763"/>
      <c r="AF34" s="763"/>
      <c r="AG34" s="763"/>
      <c r="AH34" s="763"/>
      <c r="AI34" s="763"/>
      <c r="AJ34" s="763"/>
      <c r="AK34" s="763"/>
      <c r="AL34" s="763"/>
      <c r="AM34" s="763"/>
      <c r="AN34" s="763"/>
      <c r="AO34" s="763"/>
      <c r="AP34" s="763"/>
      <c r="AQ34" s="763"/>
      <c r="AR34" s="763"/>
      <c r="AS34" s="763"/>
      <c r="AT34" s="763"/>
      <c r="AU34" s="763"/>
      <c r="AV34" s="763"/>
      <c r="AW34" s="763"/>
      <c r="AX34" s="763"/>
    </row>
    <row r="35" spans="2:50" ht="9" customHeight="1" x14ac:dyDescent="0.15">
      <c r="B35" s="128"/>
      <c r="C35" s="129"/>
      <c r="D35" s="129"/>
      <c r="E35" s="130"/>
      <c r="F35" s="130"/>
      <c r="G35" s="130"/>
      <c r="H35" s="130"/>
      <c r="I35" s="130"/>
      <c r="J35" s="130"/>
      <c r="K35" s="130"/>
      <c r="L35" s="130"/>
      <c r="M35" s="130"/>
      <c r="N35" s="131"/>
      <c r="O35" s="131"/>
      <c r="P35" s="131"/>
      <c r="Q35" s="131"/>
      <c r="AT35" s="131"/>
      <c r="AU35" s="131"/>
      <c r="AV35" s="131"/>
      <c r="AW35" s="131"/>
      <c r="AX35" s="131"/>
    </row>
    <row r="36" spans="2:50" ht="9" customHeight="1" x14ac:dyDescent="0.15">
      <c r="B36" s="770" t="s">
        <v>303</v>
      </c>
      <c r="C36" s="771"/>
      <c r="D36" s="771"/>
      <c r="E36" s="771"/>
      <c r="F36" s="771"/>
      <c r="G36" s="771"/>
      <c r="H36" s="771"/>
      <c r="I36" s="771"/>
      <c r="J36" s="772"/>
      <c r="K36" s="770" t="s">
        <v>304</v>
      </c>
      <c r="L36" s="771"/>
      <c r="M36" s="771"/>
      <c r="N36" s="771"/>
      <c r="O36" s="771"/>
      <c r="P36" s="771"/>
      <c r="Q36" s="771"/>
      <c r="R36" s="771"/>
      <c r="S36" s="770" t="s">
        <v>305</v>
      </c>
      <c r="T36" s="771"/>
      <c r="U36" s="771"/>
      <c r="V36" s="771"/>
      <c r="W36" s="771"/>
      <c r="X36" s="771"/>
      <c r="Y36" s="771"/>
      <c r="Z36" s="771"/>
      <c r="AA36" s="770" t="s">
        <v>306</v>
      </c>
      <c r="AB36" s="771"/>
      <c r="AC36" s="771"/>
      <c r="AD36" s="771"/>
      <c r="AE36" s="771"/>
      <c r="AF36" s="771"/>
      <c r="AG36" s="771"/>
      <c r="AH36" s="771"/>
      <c r="AI36" s="770" t="s">
        <v>307</v>
      </c>
      <c r="AJ36" s="771"/>
      <c r="AK36" s="771"/>
      <c r="AL36" s="771"/>
      <c r="AM36" s="771"/>
      <c r="AN36" s="771"/>
      <c r="AO36" s="771"/>
      <c r="AP36" s="771"/>
      <c r="AQ36" s="770" t="s">
        <v>308</v>
      </c>
      <c r="AR36" s="771"/>
      <c r="AS36" s="771"/>
      <c r="AT36" s="771"/>
      <c r="AU36" s="771"/>
      <c r="AV36" s="771"/>
      <c r="AW36" s="771"/>
      <c r="AX36" s="772"/>
    </row>
    <row r="37" spans="2:50" ht="9" customHeight="1" x14ac:dyDescent="0.15">
      <c r="B37" s="773"/>
      <c r="C37" s="774"/>
      <c r="D37" s="774"/>
      <c r="E37" s="774"/>
      <c r="F37" s="774"/>
      <c r="G37" s="774"/>
      <c r="H37" s="774"/>
      <c r="I37" s="774"/>
      <c r="J37" s="775"/>
      <c r="K37" s="773"/>
      <c r="L37" s="774"/>
      <c r="M37" s="774"/>
      <c r="N37" s="774"/>
      <c r="O37" s="774"/>
      <c r="P37" s="774"/>
      <c r="Q37" s="774"/>
      <c r="R37" s="774"/>
      <c r="S37" s="773"/>
      <c r="T37" s="774"/>
      <c r="U37" s="774"/>
      <c r="V37" s="774"/>
      <c r="W37" s="774"/>
      <c r="X37" s="774"/>
      <c r="Y37" s="774"/>
      <c r="Z37" s="774"/>
      <c r="AA37" s="773"/>
      <c r="AB37" s="774"/>
      <c r="AC37" s="774"/>
      <c r="AD37" s="774"/>
      <c r="AE37" s="774"/>
      <c r="AF37" s="774"/>
      <c r="AG37" s="774"/>
      <c r="AH37" s="774"/>
      <c r="AI37" s="773"/>
      <c r="AJ37" s="774"/>
      <c r="AK37" s="774"/>
      <c r="AL37" s="774"/>
      <c r="AM37" s="774"/>
      <c r="AN37" s="774"/>
      <c r="AO37" s="774"/>
      <c r="AP37" s="774"/>
      <c r="AQ37" s="773"/>
      <c r="AR37" s="774"/>
      <c r="AS37" s="774"/>
      <c r="AT37" s="774"/>
      <c r="AU37" s="774"/>
      <c r="AV37" s="774"/>
      <c r="AW37" s="774"/>
      <c r="AX37" s="775"/>
    </row>
    <row r="38" spans="2:50" ht="9" customHeight="1" x14ac:dyDescent="0.15">
      <c r="B38" s="718"/>
      <c r="C38" s="719"/>
      <c r="D38" s="719"/>
      <c r="E38" s="719"/>
      <c r="F38" s="719"/>
      <c r="G38" s="719"/>
      <c r="H38" s="719"/>
      <c r="I38" s="719"/>
      <c r="J38" s="720"/>
      <c r="K38" s="718"/>
      <c r="L38" s="719"/>
      <c r="M38" s="719"/>
      <c r="N38" s="719"/>
      <c r="O38" s="719"/>
      <c r="P38" s="719"/>
      <c r="Q38" s="719"/>
      <c r="R38" s="719"/>
      <c r="S38" s="718"/>
      <c r="T38" s="719"/>
      <c r="U38" s="719"/>
      <c r="V38" s="719"/>
      <c r="W38" s="719"/>
      <c r="X38" s="719"/>
      <c r="Y38" s="719"/>
      <c r="Z38" s="719"/>
      <c r="AA38" s="718"/>
      <c r="AB38" s="719"/>
      <c r="AC38" s="719"/>
      <c r="AD38" s="719"/>
      <c r="AE38" s="719"/>
      <c r="AF38" s="719"/>
      <c r="AG38" s="719"/>
      <c r="AH38" s="719"/>
      <c r="AI38" s="718"/>
      <c r="AJ38" s="719"/>
      <c r="AK38" s="719"/>
      <c r="AL38" s="719"/>
      <c r="AM38" s="719"/>
      <c r="AN38" s="719"/>
      <c r="AO38" s="719"/>
      <c r="AP38" s="719"/>
      <c r="AQ38" s="718"/>
      <c r="AR38" s="719"/>
      <c r="AS38" s="719"/>
      <c r="AT38" s="719"/>
      <c r="AU38" s="719"/>
      <c r="AV38" s="719"/>
      <c r="AW38" s="719"/>
      <c r="AX38" s="720"/>
    </row>
    <row r="39" spans="2:50" ht="11.25" customHeight="1" x14ac:dyDescent="0.15">
      <c r="B39" s="742">
        <v>2023</v>
      </c>
      <c r="C39" s="743"/>
      <c r="D39" s="743"/>
      <c r="E39" s="743" t="s">
        <v>309</v>
      </c>
      <c r="F39" s="743"/>
      <c r="G39" s="743">
        <v>2</v>
      </c>
      <c r="H39" s="747"/>
      <c r="I39" s="743" t="s">
        <v>310</v>
      </c>
      <c r="J39" s="749"/>
      <c r="K39" s="730"/>
      <c r="L39" s="751"/>
      <c r="M39" s="751"/>
      <c r="N39" s="751"/>
      <c r="O39" s="751"/>
      <c r="P39" s="751"/>
      <c r="Q39" s="751"/>
      <c r="R39" s="752"/>
      <c r="S39" s="730"/>
      <c r="T39" s="751"/>
      <c r="U39" s="751"/>
      <c r="V39" s="751"/>
      <c r="W39" s="751"/>
      <c r="X39" s="751"/>
      <c r="Y39" s="751"/>
      <c r="Z39" s="752"/>
      <c r="AA39" s="730"/>
      <c r="AB39" s="751"/>
      <c r="AC39" s="751"/>
      <c r="AD39" s="751"/>
      <c r="AE39" s="751"/>
      <c r="AF39" s="751"/>
      <c r="AG39" s="751"/>
      <c r="AH39" s="752"/>
      <c r="AI39" s="730"/>
      <c r="AJ39" s="751"/>
      <c r="AK39" s="751"/>
      <c r="AL39" s="751"/>
      <c r="AM39" s="751"/>
      <c r="AN39" s="751"/>
      <c r="AO39" s="751"/>
      <c r="AP39" s="752"/>
      <c r="AQ39" s="730"/>
      <c r="AR39" s="751"/>
      <c r="AS39" s="751"/>
      <c r="AT39" s="751"/>
      <c r="AU39" s="751"/>
      <c r="AV39" s="751"/>
      <c r="AW39" s="751"/>
      <c r="AX39" s="752"/>
    </row>
    <row r="40" spans="2:50" ht="11.25" customHeight="1" x14ac:dyDescent="0.15">
      <c r="B40" s="744"/>
      <c r="C40" s="745"/>
      <c r="D40" s="745"/>
      <c r="E40" s="746"/>
      <c r="F40" s="746"/>
      <c r="G40" s="748"/>
      <c r="H40" s="748"/>
      <c r="I40" s="746"/>
      <c r="J40" s="750"/>
      <c r="K40" s="753"/>
      <c r="L40" s="754"/>
      <c r="M40" s="754"/>
      <c r="N40" s="754"/>
      <c r="O40" s="754"/>
      <c r="P40" s="754"/>
      <c r="Q40" s="754"/>
      <c r="R40" s="755"/>
      <c r="S40" s="753"/>
      <c r="T40" s="754"/>
      <c r="U40" s="754"/>
      <c r="V40" s="754"/>
      <c r="W40" s="754"/>
      <c r="X40" s="754"/>
      <c r="Y40" s="754"/>
      <c r="Z40" s="755"/>
      <c r="AA40" s="753"/>
      <c r="AB40" s="754"/>
      <c r="AC40" s="754"/>
      <c r="AD40" s="754"/>
      <c r="AE40" s="754"/>
      <c r="AF40" s="754"/>
      <c r="AG40" s="754"/>
      <c r="AH40" s="755"/>
      <c r="AI40" s="753"/>
      <c r="AJ40" s="754"/>
      <c r="AK40" s="754"/>
      <c r="AL40" s="754"/>
      <c r="AM40" s="754"/>
      <c r="AN40" s="754"/>
      <c r="AO40" s="754"/>
      <c r="AP40" s="755"/>
      <c r="AQ40" s="753"/>
      <c r="AR40" s="754"/>
      <c r="AS40" s="754"/>
      <c r="AT40" s="754"/>
      <c r="AU40" s="754"/>
      <c r="AV40" s="754"/>
      <c r="AW40" s="754"/>
      <c r="AX40" s="755"/>
    </row>
    <row r="41" spans="2:50" ht="9" customHeight="1" x14ac:dyDescent="0.15">
      <c r="B41" s="715" t="s">
        <v>311</v>
      </c>
      <c r="C41" s="716"/>
      <c r="D41" s="716"/>
      <c r="E41" s="716"/>
      <c r="F41" s="716"/>
      <c r="G41" s="716"/>
      <c r="H41" s="716"/>
      <c r="I41" s="716"/>
      <c r="J41" s="717"/>
      <c r="K41" s="736"/>
      <c r="L41" s="737"/>
      <c r="M41" s="737"/>
      <c r="N41" s="737"/>
      <c r="O41" s="737"/>
      <c r="P41" s="737"/>
      <c r="Q41" s="737"/>
      <c r="R41" s="737"/>
      <c r="S41" s="736"/>
      <c r="T41" s="737"/>
      <c r="U41" s="737"/>
      <c r="V41" s="737"/>
      <c r="W41" s="737"/>
      <c r="X41" s="737"/>
      <c r="Y41" s="737"/>
      <c r="Z41" s="737"/>
      <c r="AA41" s="736"/>
      <c r="AB41" s="737"/>
      <c r="AC41" s="737"/>
      <c r="AD41" s="737"/>
      <c r="AE41" s="737"/>
      <c r="AF41" s="737"/>
      <c r="AG41" s="737"/>
      <c r="AH41" s="737"/>
      <c r="AI41" s="736"/>
      <c r="AJ41" s="737"/>
      <c r="AK41" s="737"/>
      <c r="AL41" s="737"/>
      <c r="AM41" s="737"/>
      <c r="AN41" s="737"/>
      <c r="AO41" s="737"/>
      <c r="AP41" s="737"/>
      <c r="AQ41" s="736"/>
      <c r="AR41" s="737"/>
      <c r="AS41" s="737"/>
      <c r="AT41" s="737"/>
      <c r="AU41" s="737"/>
      <c r="AV41" s="737"/>
      <c r="AW41" s="737"/>
      <c r="AX41" s="740"/>
    </row>
    <row r="42" spans="2:50" ht="9" customHeight="1" x14ac:dyDescent="0.15">
      <c r="B42" s="718"/>
      <c r="C42" s="719"/>
      <c r="D42" s="719"/>
      <c r="E42" s="719"/>
      <c r="F42" s="719"/>
      <c r="G42" s="719"/>
      <c r="H42" s="719"/>
      <c r="I42" s="719"/>
      <c r="J42" s="720"/>
      <c r="K42" s="738"/>
      <c r="L42" s="739"/>
      <c r="M42" s="739"/>
      <c r="N42" s="739"/>
      <c r="O42" s="739"/>
      <c r="P42" s="739"/>
      <c r="Q42" s="739"/>
      <c r="R42" s="739"/>
      <c r="S42" s="738"/>
      <c r="T42" s="739"/>
      <c r="U42" s="739"/>
      <c r="V42" s="739"/>
      <c r="W42" s="739"/>
      <c r="X42" s="739"/>
      <c r="Y42" s="739"/>
      <c r="Z42" s="739"/>
      <c r="AA42" s="738"/>
      <c r="AB42" s="739"/>
      <c r="AC42" s="739"/>
      <c r="AD42" s="739"/>
      <c r="AE42" s="739"/>
      <c r="AF42" s="739"/>
      <c r="AG42" s="739"/>
      <c r="AH42" s="739"/>
      <c r="AI42" s="738"/>
      <c r="AJ42" s="739"/>
      <c r="AK42" s="739"/>
      <c r="AL42" s="739"/>
      <c r="AM42" s="739"/>
      <c r="AN42" s="739"/>
      <c r="AO42" s="739"/>
      <c r="AP42" s="739"/>
      <c r="AQ42" s="738"/>
      <c r="AR42" s="739"/>
      <c r="AS42" s="739"/>
      <c r="AT42" s="739"/>
      <c r="AU42" s="739"/>
      <c r="AV42" s="739"/>
      <c r="AW42" s="739"/>
      <c r="AX42" s="741"/>
    </row>
    <row r="43" spans="2:50" ht="11.25" customHeight="1" x14ac:dyDescent="0.15">
      <c r="B43" s="742">
        <v>2023</v>
      </c>
      <c r="C43" s="743"/>
      <c r="D43" s="743"/>
      <c r="E43" s="743" t="s">
        <v>309</v>
      </c>
      <c r="F43" s="743"/>
      <c r="G43" s="743">
        <v>3</v>
      </c>
      <c r="H43" s="747"/>
      <c r="I43" s="743" t="s">
        <v>310</v>
      </c>
      <c r="J43" s="749"/>
      <c r="K43" s="730"/>
      <c r="L43" s="731"/>
      <c r="M43" s="731"/>
      <c r="N43" s="731"/>
      <c r="O43" s="731"/>
      <c r="P43" s="731"/>
      <c r="Q43" s="731"/>
      <c r="R43" s="732"/>
      <c r="S43" s="730"/>
      <c r="T43" s="731"/>
      <c r="U43" s="731"/>
      <c r="V43" s="731"/>
      <c r="W43" s="731"/>
      <c r="X43" s="731"/>
      <c r="Y43" s="731"/>
      <c r="Z43" s="732"/>
      <c r="AA43" s="730"/>
      <c r="AB43" s="731"/>
      <c r="AC43" s="731"/>
      <c r="AD43" s="731"/>
      <c r="AE43" s="731"/>
      <c r="AF43" s="731"/>
      <c r="AG43" s="731"/>
      <c r="AH43" s="732"/>
      <c r="AI43" s="730"/>
      <c r="AJ43" s="731"/>
      <c r="AK43" s="731"/>
      <c r="AL43" s="731"/>
      <c r="AM43" s="731"/>
      <c r="AN43" s="731"/>
      <c r="AO43" s="731"/>
      <c r="AP43" s="732"/>
      <c r="AQ43" s="730"/>
      <c r="AR43" s="731"/>
      <c r="AS43" s="731"/>
      <c r="AT43" s="731"/>
      <c r="AU43" s="731"/>
      <c r="AV43" s="731"/>
      <c r="AW43" s="731"/>
      <c r="AX43" s="732"/>
    </row>
    <row r="44" spans="2:50" ht="11.25" customHeight="1" x14ac:dyDescent="0.15">
      <c r="B44" s="744"/>
      <c r="C44" s="745"/>
      <c r="D44" s="745"/>
      <c r="E44" s="746"/>
      <c r="F44" s="746"/>
      <c r="G44" s="748"/>
      <c r="H44" s="748"/>
      <c r="I44" s="746"/>
      <c r="J44" s="750"/>
      <c r="K44" s="733"/>
      <c r="L44" s="734"/>
      <c r="M44" s="734"/>
      <c r="N44" s="734"/>
      <c r="O44" s="734"/>
      <c r="P44" s="734"/>
      <c r="Q44" s="734"/>
      <c r="R44" s="735"/>
      <c r="S44" s="733"/>
      <c r="T44" s="734"/>
      <c r="U44" s="734"/>
      <c r="V44" s="734"/>
      <c r="W44" s="734"/>
      <c r="X44" s="734"/>
      <c r="Y44" s="734"/>
      <c r="Z44" s="735"/>
      <c r="AA44" s="733"/>
      <c r="AB44" s="734"/>
      <c r="AC44" s="734"/>
      <c r="AD44" s="734"/>
      <c r="AE44" s="734"/>
      <c r="AF44" s="734"/>
      <c r="AG44" s="734"/>
      <c r="AH44" s="735"/>
      <c r="AI44" s="733"/>
      <c r="AJ44" s="734"/>
      <c r="AK44" s="734"/>
      <c r="AL44" s="734"/>
      <c r="AM44" s="734"/>
      <c r="AN44" s="734"/>
      <c r="AO44" s="734"/>
      <c r="AP44" s="735"/>
      <c r="AQ44" s="733"/>
      <c r="AR44" s="734"/>
      <c r="AS44" s="734"/>
      <c r="AT44" s="734"/>
      <c r="AU44" s="734"/>
      <c r="AV44" s="734"/>
      <c r="AW44" s="734"/>
      <c r="AX44" s="735"/>
    </row>
    <row r="45" spans="2:50" ht="9" customHeight="1" x14ac:dyDescent="0.15">
      <c r="B45" s="715" t="s">
        <v>311</v>
      </c>
      <c r="C45" s="716"/>
      <c r="D45" s="716"/>
      <c r="E45" s="716"/>
      <c r="F45" s="716"/>
      <c r="G45" s="716"/>
      <c r="H45" s="716"/>
      <c r="I45" s="716"/>
      <c r="J45" s="717"/>
      <c r="K45" s="736"/>
      <c r="L45" s="737"/>
      <c r="M45" s="737"/>
      <c r="N45" s="737"/>
      <c r="O45" s="737"/>
      <c r="P45" s="737"/>
      <c r="Q45" s="737"/>
      <c r="R45" s="737"/>
      <c r="S45" s="736"/>
      <c r="T45" s="737"/>
      <c r="U45" s="737"/>
      <c r="V45" s="737"/>
      <c r="W45" s="737"/>
      <c r="X45" s="737"/>
      <c r="Y45" s="737"/>
      <c r="Z45" s="737"/>
      <c r="AA45" s="736"/>
      <c r="AB45" s="737"/>
      <c r="AC45" s="737"/>
      <c r="AD45" s="737"/>
      <c r="AE45" s="737"/>
      <c r="AF45" s="737"/>
      <c r="AG45" s="737"/>
      <c r="AH45" s="737"/>
      <c r="AI45" s="736"/>
      <c r="AJ45" s="737"/>
      <c r="AK45" s="737"/>
      <c r="AL45" s="737"/>
      <c r="AM45" s="737"/>
      <c r="AN45" s="737"/>
      <c r="AO45" s="737"/>
      <c r="AP45" s="737"/>
      <c r="AQ45" s="736"/>
      <c r="AR45" s="737"/>
      <c r="AS45" s="737"/>
      <c r="AT45" s="737"/>
      <c r="AU45" s="737"/>
      <c r="AV45" s="737"/>
      <c r="AW45" s="737"/>
      <c r="AX45" s="740"/>
    </row>
    <row r="46" spans="2:50" ht="9" customHeight="1" x14ac:dyDescent="0.15">
      <c r="B46" s="718"/>
      <c r="C46" s="719"/>
      <c r="D46" s="719"/>
      <c r="E46" s="719"/>
      <c r="F46" s="719"/>
      <c r="G46" s="719"/>
      <c r="H46" s="719"/>
      <c r="I46" s="719"/>
      <c r="J46" s="720"/>
      <c r="K46" s="738"/>
      <c r="L46" s="739"/>
      <c r="M46" s="739"/>
      <c r="N46" s="739"/>
      <c r="O46" s="739"/>
      <c r="P46" s="739"/>
      <c r="Q46" s="739"/>
      <c r="R46" s="739"/>
      <c r="S46" s="738"/>
      <c r="T46" s="739"/>
      <c r="U46" s="739"/>
      <c r="V46" s="739"/>
      <c r="W46" s="739"/>
      <c r="X46" s="739"/>
      <c r="Y46" s="739"/>
      <c r="Z46" s="739"/>
      <c r="AA46" s="738"/>
      <c r="AB46" s="739"/>
      <c r="AC46" s="739"/>
      <c r="AD46" s="739"/>
      <c r="AE46" s="739"/>
      <c r="AF46" s="739"/>
      <c r="AG46" s="739"/>
      <c r="AH46" s="739"/>
      <c r="AI46" s="738"/>
      <c r="AJ46" s="739"/>
      <c r="AK46" s="739"/>
      <c r="AL46" s="739"/>
      <c r="AM46" s="739"/>
      <c r="AN46" s="739"/>
      <c r="AO46" s="739"/>
      <c r="AP46" s="739"/>
      <c r="AQ46" s="738"/>
      <c r="AR46" s="739"/>
      <c r="AS46" s="739"/>
      <c r="AT46" s="739"/>
      <c r="AU46" s="739"/>
      <c r="AV46" s="739"/>
      <c r="AW46" s="739"/>
      <c r="AX46" s="741"/>
    </row>
    <row r="47" spans="2:50" ht="11.25" customHeight="1" x14ac:dyDescent="0.15">
      <c r="B47" s="742">
        <v>2023</v>
      </c>
      <c r="C47" s="743"/>
      <c r="D47" s="743"/>
      <c r="E47" s="743" t="s">
        <v>309</v>
      </c>
      <c r="F47" s="743"/>
      <c r="G47" s="743">
        <v>4</v>
      </c>
      <c r="H47" s="747"/>
      <c r="I47" s="743" t="s">
        <v>310</v>
      </c>
      <c r="J47" s="749"/>
      <c r="K47" s="730"/>
      <c r="L47" s="731"/>
      <c r="M47" s="731"/>
      <c r="N47" s="731"/>
      <c r="O47" s="731"/>
      <c r="P47" s="731"/>
      <c r="Q47" s="731"/>
      <c r="R47" s="732"/>
      <c r="S47" s="730"/>
      <c r="T47" s="731"/>
      <c r="U47" s="731"/>
      <c r="V47" s="731"/>
      <c r="W47" s="731"/>
      <c r="X47" s="731"/>
      <c r="Y47" s="731"/>
      <c r="Z47" s="732"/>
      <c r="AA47" s="730"/>
      <c r="AB47" s="731"/>
      <c r="AC47" s="731"/>
      <c r="AD47" s="731"/>
      <c r="AE47" s="731"/>
      <c r="AF47" s="731"/>
      <c r="AG47" s="731"/>
      <c r="AH47" s="732"/>
      <c r="AI47" s="730"/>
      <c r="AJ47" s="731"/>
      <c r="AK47" s="731"/>
      <c r="AL47" s="731"/>
      <c r="AM47" s="731"/>
      <c r="AN47" s="731"/>
      <c r="AO47" s="731"/>
      <c r="AP47" s="732"/>
      <c r="AQ47" s="730"/>
      <c r="AR47" s="731"/>
      <c r="AS47" s="731"/>
      <c r="AT47" s="731"/>
      <c r="AU47" s="731"/>
      <c r="AV47" s="731"/>
      <c r="AW47" s="731"/>
      <c r="AX47" s="732"/>
    </row>
    <row r="48" spans="2:50" ht="11.25" customHeight="1" x14ac:dyDescent="0.15">
      <c r="B48" s="744"/>
      <c r="C48" s="745"/>
      <c r="D48" s="745"/>
      <c r="E48" s="746"/>
      <c r="F48" s="746"/>
      <c r="G48" s="748"/>
      <c r="H48" s="748"/>
      <c r="I48" s="746"/>
      <c r="J48" s="750"/>
      <c r="K48" s="733"/>
      <c r="L48" s="734"/>
      <c r="M48" s="734"/>
      <c r="N48" s="734"/>
      <c r="O48" s="734"/>
      <c r="P48" s="734"/>
      <c r="Q48" s="734"/>
      <c r="R48" s="735"/>
      <c r="S48" s="733"/>
      <c r="T48" s="734"/>
      <c r="U48" s="734"/>
      <c r="V48" s="734"/>
      <c r="W48" s="734"/>
      <c r="X48" s="734"/>
      <c r="Y48" s="734"/>
      <c r="Z48" s="735"/>
      <c r="AA48" s="733"/>
      <c r="AB48" s="734"/>
      <c r="AC48" s="734"/>
      <c r="AD48" s="734"/>
      <c r="AE48" s="734"/>
      <c r="AF48" s="734"/>
      <c r="AG48" s="734"/>
      <c r="AH48" s="735"/>
      <c r="AI48" s="733"/>
      <c r="AJ48" s="734"/>
      <c r="AK48" s="734"/>
      <c r="AL48" s="734"/>
      <c r="AM48" s="734"/>
      <c r="AN48" s="734"/>
      <c r="AO48" s="734"/>
      <c r="AP48" s="735"/>
      <c r="AQ48" s="733"/>
      <c r="AR48" s="734"/>
      <c r="AS48" s="734"/>
      <c r="AT48" s="734"/>
      <c r="AU48" s="734"/>
      <c r="AV48" s="734"/>
      <c r="AW48" s="734"/>
      <c r="AX48" s="735"/>
    </row>
    <row r="49" spans="2:51" ht="9" customHeight="1" x14ac:dyDescent="0.15">
      <c r="B49" s="715" t="s">
        <v>311</v>
      </c>
      <c r="C49" s="716"/>
      <c r="D49" s="716"/>
      <c r="E49" s="716"/>
      <c r="F49" s="716"/>
      <c r="G49" s="716"/>
      <c r="H49" s="716"/>
      <c r="I49" s="716"/>
      <c r="J49" s="717"/>
      <c r="K49" s="736"/>
      <c r="L49" s="737"/>
      <c r="M49" s="737"/>
      <c r="N49" s="737"/>
      <c r="O49" s="737"/>
      <c r="P49" s="737"/>
      <c r="Q49" s="737"/>
      <c r="R49" s="737"/>
      <c r="S49" s="736"/>
      <c r="T49" s="737"/>
      <c r="U49" s="737"/>
      <c r="V49" s="737"/>
      <c r="W49" s="737"/>
      <c r="X49" s="737"/>
      <c r="Y49" s="737"/>
      <c r="Z49" s="737"/>
      <c r="AA49" s="736"/>
      <c r="AB49" s="737"/>
      <c r="AC49" s="737"/>
      <c r="AD49" s="737"/>
      <c r="AE49" s="737"/>
      <c r="AF49" s="737"/>
      <c r="AG49" s="737"/>
      <c r="AH49" s="737"/>
      <c r="AI49" s="736"/>
      <c r="AJ49" s="737"/>
      <c r="AK49" s="737"/>
      <c r="AL49" s="737"/>
      <c r="AM49" s="737"/>
      <c r="AN49" s="737"/>
      <c r="AO49" s="737"/>
      <c r="AP49" s="737"/>
      <c r="AQ49" s="736"/>
      <c r="AR49" s="737"/>
      <c r="AS49" s="737"/>
      <c r="AT49" s="737"/>
      <c r="AU49" s="737"/>
      <c r="AV49" s="737"/>
      <c r="AW49" s="737"/>
      <c r="AX49" s="740"/>
    </row>
    <row r="50" spans="2:51" ht="9" customHeight="1" x14ac:dyDescent="0.15">
      <c r="B50" s="718"/>
      <c r="C50" s="719"/>
      <c r="D50" s="719"/>
      <c r="E50" s="719"/>
      <c r="F50" s="719"/>
      <c r="G50" s="719"/>
      <c r="H50" s="719"/>
      <c r="I50" s="719"/>
      <c r="J50" s="720"/>
      <c r="K50" s="738"/>
      <c r="L50" s="739"/>
      <c r="M50" s="739"/>
      <c r="N50" s="739"/>
      <c r="O50" s="739"/>
      <c r="P50" s="739"/>
      <c r="Q50" s="739"/>
      <c r="R50" s="739"/>
      <c r="S50" s="738"/>
      <c r="T50" s="739"/>
      <c r="U50" s="739"/>
      <c r="V50" s="739"/>
      <c r="W50" s="739"/>
      <c r="X50" s="739"/>
      <c r="Y50" s="739"/>
      <c r="Z50" s="739"/>
      <c r="AA50" s="738"/>
      <c r="AB50" s="739"/>
      <c r="AC50" s="739"/>
      <c r="AD50" s="739"/>
      <c r="AE50" s="739"/>
      <c r="AF50" s="739"/>
      <c r="AG50" s="739"/>
      <c r="AH50" s="739"/>
      <c r="AI50" s="738"/>
      <c r="AJ50" s="739"/>
      <c r="AK50" s="739"/>
      <c r="AL50" s="739"/>
      <c r="AM50" s="739"/>
      <c r="AN50" s="739"/>
      <c r="AO50" s="739"/>
      <c r="AP50" s="739"/>
      <c r="AQ50" s="738"/>
      <c r="AR50" s="739"/>
      <c r="AS50" s="739"/>
      <c r="AT50" s="739"/>
      <c r="AU50" s="739"/>
      <c r="AV50" s="739"/>
      <c r="AW50" s="739"/>
      <c r="AX50" s="741"/>
    </row>
    <row r="51" spans="2:51" ht="11.25" customHeight="1" x14ac:dyDescent="0.15">
      <c r="B51" s="742">
        <v>2023</v>
      </c>
      <c r="C51" s="743"/>
      <c r="D51" s="743"/>
      <c r="E51" s="743" t="s">
        <v>309</v>
      </c>
      <c r="F51" s="743"/>
      <c r="G51" s="743">
        <v>5</v>
      </c>
      <c r="H51" s="747"/>
      <c r="I51" s="743" t="s">
        <v>310</v>
      </c>
      <c r="J51" s="749"/>
      <c r="K51" s="730"/>
      <c r="L51" s="731"/>
      <c r="M51" s="731"/>
      <c r="N51" s="731"/>
      <c r="O51" s="731"/>
      <c r="P51" s="731"/>
      <c r="Q51" s="731"/>
      <c r="R51" s="732"/>
      <c r="S51" s="730"/>
      <c r="T51" s="731"/>
      <c r="U51" s="731"/>
      <c r="V51" s="731"/>
      <c r="W51" s="731"/>
      <c r="X51" s="731"/>
      <c r="Y51" s="731"/>
      <c r="Z51" s="732"/>
      <c r="AA51" s="730"/>
      <c r="AB51" s="731"/>
      <c r="AC51" s="731"/>
      <c r="AD51" s="731"/>
      <c r="AE51" s="731"/>
      <c r="AF51" s="731"/>
      <c r="AG51" s="731"/>
      <c r="AH51" s="732"/>
      <c r="AI51" s="730"/>
      <c r="AJ51" s="731"/>
      <c r="AK51" s="731"/>
      <c r="AL51" s="731"/>
      <c r="AM51" s="731"/>
      <c r="AN51" s="731"/>
      <c r="AO51" s="731"/>
      <c r="AP51" s="732"/>
      <c r="AQ51" s="730"/>
      <c r="AR51" s="731"/>
      <c r="AS51" s="731"/>
      <c r="AT51" s="731"/>
      <c r="AU51" s="731"/>
      <c r="AV51" s="731"/>
      <c r="AW51" s="731"/>
      <c r="AX51" s="732"/>
    </row>
    <row r="52" spans="2:51" ht="11.25" customHeight="1" x14ac:dyDescent="0.15">
      <c r="B52" s="744"/>
      <c r="C52" s="745"/>
      <c r="D52" s="745"/>
      <c r="E52" s="746"/>
      <c r="F52" s="746"/>
      <c r="G52" s="748"/>
      <c r="H52" s="748"/>
      <c r="I52" s="746"/>
      <c r="J52" s="750"/>
      <c r="K52" s="733"/>
      <c r="L52" s="734"/>
      <c r="M52" s="734"/>
      <c r="N52" s="734"/>
      <c r="O52" s="734"/>
      <c r="P52" s="734"/>
      <c r="Q52" s="734"/>
      <c r="R52" s="735"/>
      <c r="S52" s="733"/>
      <c r="T52" s="734"/>
      <c r="U52" s="734"/>
      <c r="V52" s="734"/>
      <c r="W52" s="734"/>
      <c r="X52" s="734"/>
      <c r="Y52" s="734"/>
      <c r="Z52" s="735"/>
      <c r="AA52" s="733"/>
      <c r="AB52" s="734"/>
      <c r="AC52" s="734"/>
      <c r="AD52" s="734"/>
      <c r="AE52" s="734"/>
      <c r="AF52" s="734"/>
      <c r="AG52" s="734"/>
      <c r="AH52" s="735"/>
      <c r="AI52" s="733"/>
      <c r="AJ52" s="734"/>
      <c r="AK52" s="734"/>
      <c r="AL52" s="734"/>
      <c r="AM52" s="734"/>
      <c r="AN52" s="734"/>
      <c r="AO52" s="734"/>
      <c r="AP52" s="735"/>
      <c r="AQ52" s="733"/>
      <c r="AR52" s="734"/>
      <c r="AS52" s="734"/>
      <c r="AT52" s="734"/>
      <c r="AU52" s="734"/>
      <c r="AV52" s="734"/>
      <c r="AW52" s="734"/>
      <c r="AX52" s="735"/>
    </row>
    <row r="53" spans="2:51" ht="9" customHeight="1" x14ac:dyDescent="0.15">
      <c r="B53" s="715" t="s">
        <v>311</v>
      </c>
      <c r="C53" s="716"/>
      <c r="D53" s="716"/>
      <c r="E53" s="716"/>
      <c r="F53" s="716"/>
      <c r="G53" s="716"/>
      <c r="H53" s="716"/>
      <c r="I53" s="716"/>
      <c r="J53" s="717"/>
      <c r="K53" s="736"/>
      <c r="L53" s="737"/>
      <c r="M53" s="737"/>
      <c r="N53" s="737"/>
      <c r="O53" s="737"/>
      <c r="P53" s="737"/>
      <c r="Q53" s="737"/>
      <c r="R53" s="737"/>
      <c r="S53" s="736"/>
      <c r="T53" s="737"/>
      <c r="U53" s="737"/>
      <c r="V53" s="737"/>
      <c r="W53" s="737"/>
      <c r="X53" s="737"/>
      <c r="Y53" s="737"/>
      <c r="Z53" s="737"/>
      <c r="AA53" s="736"/>
      <c r="AB53" s="737"/>
      <c r="AC53" s="737"/>
      <c r="AD53" s="737"/>
      <c r="AE53" s="737"/>
      <c r="AF53" s="737"/>
      <c r="AG53" s="737"/>
      <c r="AH53" s="737"/>
      <c r="AI53" s="736"/>
      <c r="AJ53" s="737"/>
      <c r="AK53" s="737"/>
      <c r="AL53" s="737"/>
      <c r="AM53" s="737"/>
      <c r="AN53" s="737"/>
      <c r="AO53" s="737"/>
      <c r="AP53" s="737"/>
      <c r="AQ53" s="736"/>
      <c r="AR53" s="737"/>
      <c r="AS53" s="737"/>
      <c r="AT53" s="737"/>
      <c r="AU53" s="737"/>
      <c r="AV53" s="737"/>
      <c r="AW53" s="737"/>
      <c r="AX53" s="740"/>
    </row>
    <row r="54" spans="2:51" ht="9" customHeight="1" x14ac:dyDescent="0.15">
      <c r="B54" s="718"/>
      <c r="C54" s="719"/>
      <c r="D54" s="719"/>
      <c r="E54" s="719"/>
      <c r="F54" s="719"/>
      <c r="G54" s="719"/>
      <c r="H54" s="719"/>
      <c r="I54" s="719"/>
      <c r="J54" s="720"/>
      <c r="K54" s="738"/>
      <c r="L54" s="739"/>
      <c r="M54" s="739"/>
      <c r="N54" s="739"/>
      <c r="O54" s="739"/>
      <c r="P54" s="739"/>
      <c r="Q54" s="739"/>
      <c r="R54" s="739"/>
      <c r="S54" s="738"/>
      <c r="T54" s="739"/>
      <c r="U54" s="739"/>
      <c r="V54" s="739"/>
      <c r="W54" s="739"/>
      <c r="X54" s="739"/>
      <c r="Y54" s="739"/>
      <c r="Z54" s="739"/>
      <c r="AA54" s="738"/>
      <c r="AB54" s="739"/>
      <c r="AC54" s="739"/>
      <c r="AD54" s="739"/>
      <c r="AE54" s="739"/>
      <c r="AF54" s="739"/>
      <c r="AG54" s="739"/>
      <c r="AH54" s="739"/>
      <c r="AI54" s="738"/>
      <c r="AJ54" s="739"/>
      <c r="AK54" s="739"/>
      <c r="AL54" s="739"/>
      <c r="AM54" s="739"/>
      <c r="AN54" s="739"/>
      <c r="AO54" s="739"/>
      <c r="AP54" s="739"/>
      <c r="AQ54" s="738"/>
      <c r="AR54" s="739"/>
      <c r="AS54" s="739"/>
      <c r="AT54" s="739"/>
      <c r="AU54" s="739"/>
      <c r="AV54" s="739"/>
      <c r="AW54" s="739"/>
      <c r="AX54" s="741"/>
      <c r="AY54" s="132"/>
    </row>
    <row r="55" spans="2:51" ht="11.25" customHeight="1" x14ac:dyDescent="0.15">
      <c r="B55" s="742">
        <v>2023</v>
      </c>
      <c r="C55" s="743"/>
      <c r="D55" s="743"/>
      <c r="E55" s="743" t="s">
        <v>309</v>
      </c>
      <c r="F55" s="743"/>
      <c r="G55" s="743">
        <v>6</v>
      </c>
      <c r="H55" s="747"/>
      <c r="I55" s="743" t="s">
        <v>310</v>
      </c>
      <c r="J55" s="749"/>
      <c r="K55" s="730"/>
      <c r="L55" s="731"/>
      <c r="M55" s="731"/>
      <c r="N55" s="731"/>
      <c r="O55" s="731"/>
      <c r="P55" s="731"/>
      <c r="Q55" s="731"/>
      <c r="R55" s="732"/>
      <c r="S55" s="730"/>
      <c r="T55" s="731"/>
      <c r="U55" s="731"/>
      <c r="V55" s="731"/>
      <c r="W55" s="731"/>
      <c r="X55" s="731"/>
      <c r="Y55" s="731"/>
      <c r="Z55" s="732"/>
      <c r="AA55" s="730"/>
      <c r="AB55" s="731"/>
      <c r="AC55" s="731"/>
      <c r="AD55" s="731"/>
      <c r="AE55" s="731"/>
      <c r="AF55" s="731"/>
      <c r="AG55" s="731"/>
      <c r="AH55" s="732"/>
      <c r="AI55" s="730"/>
      <c r="AJ55" s="731"/>
      <c r="AK55" s="731"/>
      <c r="AL55" s="731"/>
      <c r="AM55" s="731"/>
      <c r="AN55" s="731"/>
      <c r="AO55" s="731"/>
      <c r="AP55" s="732"/>
      <c r="AQ55" s="730"/>
      <c r="AR55" s="731"/>
      <c r="AS55" s="731"/>
      <c r="AT55" s="731"/>
      <c r="AU55" s="731"/>
      <c r="AV55" s="731"/>
      <c r="AW55" s="731"/>
      <c r="AX55" s="732"/>
      <c r="AY55" s="132"/>
    </row>
    <row r="56" spans="2:51" ht="11.25" customHeight="1" x14ac:dyDescent="0.15">
      <c r="B56" s="744"/>
      <c r="C56" s="745"/>
      <c r="D56" s="745"/>
      <c r="E56" s="746"/>
      <c r="F56" s="746"/>
      <c r="G56" s="748"/>
      <c r="H56" s="748"/>
      <c r="I56" s="746"/>
      <c r="J56" s="750"/>
      <c r="K56" s="733"/>
      <c r="L56" s="734"/>
      <c r="M56" s="734"/>
      <c r="N56" s="734"/>
      <c r="O56" s="734"/>
      <c r="P56" s="734"/>
      <c r="Q56" s="734"/>
      <c r="R56" s="735"/>
      <c r="S56" s="733"/>
      <c r="T56" s="734"/>
      <c r="U56" s="734"/>
      <c r="V56" s="734"/>
      <c r="W56" s="734"/>
      <c r="X56" s="734"/>
      <c r="Y56" s="734"/>
      <c r="Z56" s="735"/>
      <c r="AA56" s="733"/>
      <c r="AB56" s="734"/>
      <c r="AC56" s="734"/>
      <c r="AD56" s="734"/>
      <c r="AE56" s="734"/>
      <c r="AF56" s="734"/>
      <c r="AG56" s="734"/>
      <c r="AH56" s="735"/>
      <c r="AI56" s="733"/>
      <c r="AJ56" s="734"/>
      <c r="AK56" s="734"/>
      <c r="AL56" s="734"/>
      <c r="AM56" s="734"/>
      <c r="AN56" s="734"/>
      <c r="AO56" s="734"/>
      <c r="AP56" s="735"/>
      <c r="AQ56" s="733"/>
      <c r="AR56" s="734"/>
      <c r="AS56" s="734"/>
      <c r="AT56" s="734"/>
      <c r="AU56" s="734"/>
      <c r="AV56" s="734"/>
      <c r="AW56" s="734"/>
      <c r="AX56" s="735"/>
      <c r="AY56" s="132"/>
    </row>
    <row r="57" spans="2:51" ht="9" customHeight="1" x14ac:dyDescent="0.15">
      <c r="B57" s="715" t="s">
        <v>311</v>
      </c>
      <c r="C57" s="716"/>
      <c r="D57" s="716"/>
      <c r="E57" s="716"/>
      <c r="F57" s="716"/>
      <c r="G57" s="716"/>
      <c r="H57" s="716"/>
      <c r="I57" s="716"/>
      <c r="J57" s="717"/>
      <c r="K57" s="736"/>
      <c r="L57" s="737"/>
      <c r="M57" s="737"/>
      <c r="N57" s="737"/>
      <c r="O57" s="737"/>
      <c r="P57" s="737"/>
      <c r="Q57" s="737"/>
      <c r="R57" s="737"/>
      <c r="S57" s="736"/>
      <c r="T57" s="737"/>
      <c r="U57" s="737"/>
      <c r="V57" s="737"/>
      <c r="W57" s="737"/>
      <c r="X57" s="737"/>
      <c r="Y57" s="737"/>
      <c r="Z57" s="737"/>
      <c r="AA57" s="736"/>
      <c r="AB57" s="737"/>
      <c r="AC57" s="737"/>
      <c r="AD57" s="737"/>
      <c r="AE57" s="737"/>
      <c r="AF57" s="737"/>
      <c r="AG57" s="737"/>
      <c r="AH57" s="737"/>
      <c r="AI57" s="736"/>
      <c r="AJ57" s="737"/>
      <c r="AK57" s="737"/>
      <c r="AL57" s="737"/>
      <c r="AM57" s="737"/>
      <c r="AN57" s="737"/>
      <c r="AO57" s="737"/>
      <c r="AP57" s="737"/>
      <c r="AQ57" s="736"/>
      <c r="AR57" s="737"/>
      <c r="AS57" s="737"/>
      <c r="AT57" s="737"/>
      <c r="AU57" s="737"/>
      <c r="AV57" s="737"/>
      <c r="AW57" s="737"/>
      <c r="AX57" s="740"/>
    </row>
    <row r="58" spans="2:51" ht="9" customHeight="1" x14ac:dyDescent="0.15">
      <c r="B58" s="718"/>
      <c r="C58" s="719"/>
      <c r="D58" s="719"/>
      <c r="E58" s="719"/>
      <c r="F58" s="719"/>
      <c r="G58" s="719"/>
      <c r="H58" s="719"/>
      <c r="I58" s="719"/>
      <c r="J58" s="720"/>
      <c r="K58" s="738"/>
      <c r="L58" s="739"/>
      <c r="M58" s="739"/>
      <c r="N58" s="739"/>
      <c r="O58" s="739"/>
      <c r="P58" s="739"/>
      <c r="Q58" s="739"/>
      <c r="R58" s="739"/>
      <c r="S58" s="738"/>
      <c r="T58" s="739"/>
      <c r="U58" s="739"/>
      <c r="V58" s="739"/>
      <c r="W58" s="739"/>
      <c r="X58" s="739"/>
      <c r="Y58" s="739"/>
      <c r="Z58" s="739"/>
      <c r="AA58" s="738"/>
      <c r="AB58" s="739"/>
      <c r="AC58" s="739"/>
      <c r="AD58" s="739"/>
      <c r="AE58" s="739"/>
      <c r="AF58" s="739"/>
      <c r="AG58" s="739"/>
      <c r="AH58" s="739"/>
      <c r="AI58" s="738"/>
      <c r="AJ58" s="739"/>
      <c r="AK58" s="739"/>
      <c r="AL58" s="739"/>
      <c r="AM58" s="739"/>
      <c r="AN58" s="739"/>
      <c r="AO58" s="739"/>
      <c r="AP58" s="739"/>
      <c r="AQ58" s="738"/>
      <c r="AR58" s="739"/>
      <c r="AS58" s="739"/>
      <c r="AT58" s="739"/>
      <c r="AU58" s="739"/>
      <c r="AV58" s="739"/>
      <c r="AW58" s="739"/>
      <c r="AX58" s="741"/>
    </row>
    <row r="59" spans="2:51" ht="11.25" customHeight="1" x14ac:dyDescent="0.15">
      <c r="B59" s="742">
        <v>2023</v>
      </c>
      <c r="C59" s="743"/>
      <c r="D59" s="743"/>
      <c r="E59" s="743" t="s">
        <v>309</v>
      </c>
      <c r="F59" s="743"/>
      <c r="G59" s="743">
        <v>7</v>
      </c>
      <c r="H59" s="747"/>
      <c r="I59" s="743" t="s">
        <v>310</v>
      </c>
      <c r="J59" s="749"/>
      <c r="K59" s="730"/>
      <c r="L59" s="731"/>
      <c r="M59" s="731"/>
      <c r="N59" s="731"/>
      <c r="O59" s="731"/>
      <c r="P59" s="731"/>
      <c r="Q59" s="731"/>
      <c r="R59" s="732"/>
      <c r="S59" s="730"/>
      <c r="T59" s="731"/>
      <c r="U59" s="731"/>
      <c r="V59" s="731"/>
      <c r="W59" s="731"/>
      <c r="X59" s="731"/>
      <c r="Y59" s="731"/>
      <c r="Z59" s="732"/>
      <c r="AA59" s="730"/>
      <c r="AB59" s="731"/>
      <c r="AC59" s="731"/>
      <c r="AD59" s="731"/>
      <c r="AE59" s="731"/>
      <c r="AF59" s="731"/>
      <c r="AG59" s="731"/>
      <c r="AH59" s="732"/>
      <c r="AI59" s="730"/>
      <c r="AJ59" s="731"/>
      <c r="AK59" s="731"/>
      <c r="AL59" s="731"/>
      <c r="AM59" s="731"/>
      <c r="AN59" s="731"/>
      <c r="AO59" s="731"/>
      <c r="AP59" s="732"/>
      <c r="AQ59" s="730"/>
      <c r="AR59" s="731"/>
      <c r="AS59" s="731"/>
      <c r="AT59" s="731"/>
      <c r="AU59" s="731"/>
      <c r="AV59" s="731"/>
      <c r="AW59" s="731"/>
      <c r="AX59" s="732"/>
    </row>
    <row r="60" spans="2:51" ht="11.25" customHeight="1" x14ac:dyDescent="0.15">
      <c r="B60" s="744"/>
      <c r="C60" s="745"/>
      <c r="D60" s="745"/>
      <c r="E60" s="746"/>
      <c r="F60" s="746"/>
      <c r="G60" s="748"/>
      <c r="H60" s="748"/>
      <c r="I60" s="746"/>
      <c r="J60" s="750"/>
      <c r="K60" s="733"/>
      <c r="L60" s="734"/>
      <c r="M60" s="734"/>
      <c r="N60" s="734"/>
      <c r="O60" s="734"/>
      <c r="P60" s="734"/>
      <c r="Q60" s="734"/>
      <c r="R60" s="735"/>
      <c r="S60" s="733"/>
      <c r="T60" s="734"/>
      <c r="U60" s="734"/>
      <c r="V60" s="734"/>
      <c r="W60" s="734"/>
      <c r="X60" s="734"/>
      <c r="Y60" s="734"/>
      <c r="Z60" s="735"/>
      <c r="AA60" s="733"/>
      <c r="AB60" s="734"/>
      <c r="AC60" s="734"/>
      <c r="AD60" s="734"/>
      <c r="AE60" s="734"/>
      <c r="AF60" s="734"/>
      <c r="AG60" s="734"/>
      <c r="AH60" s="735"/>
      <c r="AI60" s="733"/>
      <c r="AJ60" s="734"/>
      <c r="AK60" s="734"/>
      <c r="AL60" s="734"/>
      <c r="AM60" s="734"/>
      <c r="AN60" s="734"/>
      <c r="AO60" s="734"/>
      <c r="AP60" s="735"/>
      <c r="AQ60" s="733"/>
      <c r="AR60" s="734"/>
      <c r="AS60" s="734"/>
      <c r="AT60" s="734"/>
      <c r="AU60" s="734"/>
      <c r="AV60" s="734"/>
      <c r="AW60" s="734"/>
      <c r="AX60" s="735"/>
    </row>
    <row r="61" spans="2:51" ht="9" customHeight="1" x14ac:dyDescent="0.15">
      <c r="B61" s="715" t="s">
        <v>311</v>
      </c>
      <c r="C61" s="716"/>
      <c r="D61" s="716"/>
      <c r="E61" s="716"/>
      <c r="F61" s="716"/>
      <c r="G61" s="716"/>
      <c r="H61" s="716"/>
      <c r="I61" s="716"/>
      <c r="J61" s="717"/>
      <c r="K61" s="736"/>
      <c r="L61" s="737"/>
      <c r="M61" s="737"/>
      <c r="N61" s="737"/>
      <c r="O61" s="737"/>
      <c r="P61" s="737"/>
      <c r="Q61" s="737"/>
      <c r="R61" s="737"/>
      <c r="S61" s="736"/>
      <c r="T61" s="737"/>
      <c r="U61" s="737"/>
      <c r="V61" s="737"/>
      <c r="W61" s="737"/>
      <c r="X61" s="737"/>
      <c r="Y61" s="737"/>
      <c r="Z61" s="737"/>
      <c r="AA61" s="736"/>
      <c r="AB61" s="737"/>
      <c r="AC61" s="737"/>
      <c r="AD61" s="737"/>
      <c r="AE61" s="737"/>
      <c r="AF61" s="737"/>
      <c r="AG61" s="737"/>
      <c r="AH61" s="737"/>
      <c r="AI61" s="736"/>
      <c r="AJ61" s="737"/>
      <c r="AK61" s="737"/>
      <c r="AL61" s="737"/>
      <c r="AM61" s="737"/>
      <c r="AN61" s="737"/>
      <c r="AO61" s="737"/>
      <c r="AP61" s="737"/>
      <c r="AQ61" s="736"/>
      <c r="AR61" s="737"/>
      <c r="AS61" s="737"/>
      <c r="AT61" s="737"/>
      <c r="AU61" s="737"/>
      <c r="AV61" s="737"/>
      <c r="AW61" s="737"/>
      <c r="AX61" s="740"/>
    </row>
    <row r="62" spans="2:51" ht="9" customHeight="1" x14ac:dyDescent="0.15">
      <c r="B62" s="718"/>
      <c r="C62" s="719"/>
      <c r="D62" s="719"/>
      <c r="E62" s="719"/>
      <c r="F62" s="719"/>
      <c r="G62" s="719"/>
      <c r="H62" s="719"/>
      <c r="I62" s="719"/>
      <c r="J62" s="720"/>
      <c r="K62" s="738"/>
      <c r="L62" s="739"/>
      <c r="M62" s="739"/>
      <c r="N62" s="739"/>
      <c r="O62" s="739"/>
      <c r="P62" s="739"/>
      <c r="Q62" s="739"/>
      <c r="R62" s="739"/>
      <c r="S62" s="738"/>
      <c r="T62" s="739"/>
      <c r="U62" s="739"/>
      <c r="V62" s="739"/>
      <c r="W62" s="739"/>
      <c r="X62" s="739"/>
      <c r="Y62" s="739"/>
      <c r="Z62" s="739"/>
      <c r="AA62" s="738"/>
      <c r="AB62" s="739"/>
      <c r="AC62" s="739"/>
      <c r="AD62" s="739"/>
      <c r="AE62" s="739"/>
      <c r="AF62" s="739"/>
      <c r="AG62" s="739"/>
      <c r="AH62" s="739"/>
      <c r="AI62" s="738"/>
      <c r="AJ62" s="739"/>
      <c r="AK62" s="739"/>
      <c r="AL62" s="739"/>
      <c r="AM62" s="739"/>
      <c r="AN62" s="739"/>
      <c r="AO62" s="739"/>
      <c r="AP62" s="739"/>
      <c r="AQ62" s="738"/>
      <c r="AR62" s="739"/>
      <c r="AS62" s="739"/>
      <c r="AT62" s="739"/>
      <c r="AU62" s="739"/>
      <c r="AV62" s="739"/>
      <c r="AW62" s="739"/>
      <c r="AX62" s="741"/>
    </row>
    <row r="63" spans="2:51" ht="11.25" customHeight="1" x14ac:dyDescent="0.15">
      <c r="B63" s="742">
        <v>2023</v>
      </c>
      <c r="C63" s="743"/>
      <c r="D63" s="743"/>
      <c r="E63" s="743" t="s">
        <v>309</v>
      </c>
      <c r="F63" s="743"/>
      <c r="G63" s="743">
        <v>8</v>
      </c>
      <c r="H63" s="747"/>
      <c r="I63" s="743" t="s">
        <v>310</v>
      </c>
      <c r="J63" s="749"/>
      <c r="K63" s="730"/>
      <c r="L63" s="731"/>
      <c r="M63" s="731"/>
      <c r="N63" s="731"/>
      <c r="O63" s="731"/>
      <c r="P63" s="731"/>
      <c r="Q63" s="731"/>
      <c r="R63" s="732"/>
      <c r="S63" s="730"/>
      <c r="T63" s="731"/>
      <c r="U63" s="731"/>
      <c r="V63" s="731"/>
      <c r="W63" s="731"/>
      <c r="X63" s="731"/>
      <c r="Y63" s="731"/>
      <c r="Z63" s="732"/>
      <c r="AA63" s="730"/>
      <c r="AB63" s="731"/>
      <c r="AC63" s="731"/>
      <c r="AD63" s="731"/>
      <c r="AE63" s="731"/>
      <c r="AF63" s="731"/>
      <c r="AG63" s="731"/>
      <c r="AH63" s="732"/>
      <c r="AI63" s="730"/>
      <c r="AJ63" s="731"/>
      <c r="AK63" s="731"/>
      <c r="AL63" s="731"/>
      <c r="AM63" s="731"/>
      <c r="AN63" s="731"/>
      <c r="AO63" s="731"/>
      <c r="AP63" s="732"/>
      <c r="AQ63" s="730"/>
      <c r="AR63" s="731"/>
      <c r="AS63" s="731"/>
      <c r="AT63" s="731"/>
      <c r="AU63" s="731"/>
      <c r="AV63" s="731"/>
      <c r="AW63" s="731"/>
      <c r="AX63" s="732"/>
    </row>
    <row r="64" spans="2:51" ht="11.25" customHeight="1" x14ac:dyDescent="0.15">
      <c r="B64" s="744"/>
      <c r="C64" s="745"/>
      <c r="D64" s="745"/>
      <c r="E64" s="746"/>
      <c r="F64" s="746"/>
      <c r="G64" s="748"/>
      <c r="H64" s="748"/>
      <c r="I64" s="746"/>
      <c r="J64" s="750"/>
      <c r="K64" s="733"/>
      <c r="L64" s="734"/>
      <c r="M64" s="734"/>
      <c r="N64" s="734"/>
      <c r="O64" s="734"/>
      <c r="P64" s="734"/>
      <c r="Q64" s="734"/>
      <c r="R64" s="735"/>
      <c r="S64" s="733"/>
      <c r="T64" s="734"/>
      <c r="U64" s="734"/>
      <c r="V64" s="734"/>
      <c r="W64" s="734"/>
      <c r="X64" s="734"/>
      <c r="Y64" s="734"/>
      <c r="Z64" s="735"/>
      <c r="AA64" s="733"/>
      <c r="AB64" s="734"/>
      <c r="AC64" s="734"/>
      <c r="AD64" s="734"/>
      <c r="AE64" s="734"/>
      <c r="AF64" s="734"/>
      <c r="AG64" s="734"/>
      <c r="AH64" s="735"/>
      <c r="AI64" s="733"/>
      <c r="AJ64" s="734"/>
      <c r="AK64" s="734"/>
      <c r="AL64" s="734"/>
      <c r="AM64" s="734"/>
      <c r="AN64" s="734"/>
      <c r="AO64" s="734"/>
      <c r="AP64" s="735"/>
      <c r="AQ64" s="733"/>
      <c r="AR64" s="734"/>
      <c r="AS64" s="734"/>
      <c r="AT64" s="734"/>
      <c r="AU64" s="734"/>
      <c r="AV64" s="734"/>
      <c r="AW64" s="734"/>
      <c r="AX64" s="735"/>
    </row>
    <row r="65" spans="2:52" ht="9" customHeight="1" x14ac:dyDescent="0.15">
      <c r="B65" s="715" t="s">
        <v>311</v>
      </c>
      <c r="C65" s="716"/>
      <c r="D65" s="716"/>
      <c r="E65" s="716"/>
      <c r="F65" s="716"/>
      <c r="G65" s="716"/>
      <c r="H65" s="716"/>
      <c r="I65" s="716"/>
      <c r="J65" s="717"/>
      <c r="K65" s="736"/>
      <c r="L65" s="737"/>
      <c r="M65" s="737"/>
      <c r="N65" s="737"/>
      <c r="O65" s="737"/>
      <c r="P65" s="737"/>
      <c r="Q65" s="737"/>
      <c r="R65" s="737"/>
      <c r="S65" s="736"/>
      <c r="T65" s="737"/>
      <c r="U65" s="737"/>
      <c r="V65" s="737"/>
      <c r="W65" s="737"/>
      <c r="X65" s="737"/>
      <c r="Y65" s="737"/>
      <c r="Z65" s="737"/>
      <c r="AA65" s="736"/>
      <c r="AB65" s="737"/>
      <c r="AC65" s="737"/>
      <c r="AD65" s="737"/>
      <c r="AE65" s="737"/>
      <c r="AF65" s="737"/>
      <c r="AG65" s="737"/>
      <c r="AH65" s="737"/>
      <c r="AI65" s="736"/>
      <c r="AJ65" s="737"/>
      <c r="AK65" s="737"/>
      <c r="AL65" s="737"/>
      <c r="AM65" s="737"/>
      <c r="AN65" s="737"/>
      <c r="AO65" s="737"/>
      <c r="AP65" s="737"/>
      <c r="AQ65" s="736"/>
      <c r="AR65" s="737"/>
      <c r="AS65" s="737"/>
      <c r="AT65" s="737"/>
      <c r="AU65" s="737"/>
      <c r="AV65" s="737"/>
      <c r="AW65" s="737"/>
      <c r="AX65" s="740"/>
    </row>
    <row r="66" spans="2:52" ht="9" customHeight="1" x14ac:dyDescent="0.15">
      <c r="B66" s="718"/>
      <c r="C66" s="719"/>
      <c r="D66" s="719"/>
      <c r="E66" s="719"/>
      <c r="F66" s="719"/>
      <c r="G66" s="719"/>
      <c r="H66" s="719"/>
      <c r="I66" s="719"/>
      <c r="J66" s="720"/>
      <c r="K66" s="738"/>
      <c r="L66" s="739"/>
      <c r="M66" s="739"/>
      <c r="N66" s="739"/>
      <c r="O66" s="739"/>
      <c r="P66" s="739"/>
      <c r="Q66" s="739"/>
      <c r="R66" s="739"/>
      <c r="S66" s="738"/>
      <c r="T66" s="739"/>
      <c r="U66" s="739"/>
      <c r="V66" s="739"/>
      <c r="W66" s="739"/>
      <c r="X66" s="739"/>
      <c r="Y66" s="739"/>
      <c r="Z66" s="739"/>
      <c r="AA66" s="738"/>
      <c r="AB66" s="739"/>
      <c r="AC66" s="739"/>
      <c r="AD66" s="739"/>
      <c r="AE66" s="739"/>
      <c r="AF66" s="739"/>
      <c r="AG66" s="739"/>
      <c r="AH66" s="739"/>
      <c r="AI66" s="738"/>
      <c r="AJ66" s="739"/>
      <c r="AK66" s="739"/>
      <c r="AL66" s="739"/>
      <c r="AM66" s="739"/>
      <c r="AN66" s="739"/>
      <c r="AO66" s="739"/>
      <c r="AP66" s="739"/>
      <c r="AQ66" s="738"/>
      <c r="AR66" s="739"/>
      <c r="AS66" s="739"/>
      <c r="AT66" s="739"/>
      <c r="AU66" s="739"/>
      <c r="AV66" s="739"/>
      <c r="AW66" s="739"/>
      <c r="AX66" s="741"/>
    </row>
    <row r="67" spans="2:52" ht="11.25" customHeight="1" x14ac:dyDescent="0.15">
      <c r="B67" s="742">
        <v>2023</v>
      </c>
      <c r="C67" s="743"/>
      <c r="D67" s="743"/>
      <c r="E67" s="743" t="s">
        <v>309</v>
      </c>
      <c r="F67" s="743"/>
      <c r="G67" s="743">
        <v>9</v>
      </c>
      <c r="H67" s="747"/>
      <c r="I67" s="743" t="s">
        <v>310</v>
      </c>
      <c r="J67" s="749"/>
      <c r="K67" s="730"/>
      <c r="L67" s="731"/>
      <c r="M67" s="731"/>
      <c r="N67" s="731"/>
      <c r="O67" s="731"/>
      <c r="P67" s="731"/>
      <c r="Q67" s="731"/>
      <c r="R67" s="732"/>
      <c r="S67" s="730"/>
      <c r="T67" s="731"/>
      <c r="U67" s="731"/>
      <c r="V67" s="731"/>
      <c r="W67" s="731"/>
      <c r="X67" s="731"/>
      <c r="Y67" s="731"/>
      <c r="Z67" s="732"/>
      <c r="AA67" s="730"/>
      <c r="AB67" s="731"/>
      <c r="AC67" s="731"/>
      <c r="AD67" s="731"/>
      <c r="AE67" s="731"/>
      <c r="AF67" s="731"/>
      <c r="AG67" s="731"/>
      <c r="AH67" s="732"/>
      <c r="AI67" s="730"/>
      <c r="AJ67" s="731"/>
      <c r="AK67" s="731"/>
      <c r="AL67" s="731"/>
      <c r="AM67" s="731"/>
      <c r="AN67" s="731"/>
      <c r="AO67" s="731"/>
      <c r="AP67" s="732"/>
      <c r="AQ67" s="730"/>
      <c r="AR67" s="731"/>
      <c r="AS67" s="731"/>
      <c r="AT67" s="731"/>
      <c r="AU67" s="731"/>
      <c r="AV67" s="731"/>
      <c r="AW67" s="731"/>
      <c r="AX67" s="732"/>
    </row>
    <row r="68" spans="2:52" ht="11.25" customHeight="1" x14ac:dyDescent="0.15">
      <c r="B68" s="744"/>
      <c r="C68" s="745"/>
      <c r="D68" s="745"/>
      <c r="E68" s="746"/>
      <c r="F68" s="746"/>
      <c r="G68" s="748"/>
      <c r="H68" s="748"/>
      <c r="I68" s="746"/>
      <c r="J68" s="750"/>
      <c r="K68" s="733"/>
      <c r="L68" s="734"/>
      <c r="M68" s="734"/>
      <c r="N68" s="734"/>
      <c r="O68" s="734"/>
      <c r="P68" s="734"/>
      <c r="Q68" s="734"/>
      <c r="R68" s="735"/>
      <c r="S68" s="733"/>
      <c r="T68" s="734"/>
      <c r="U68" s="734"/>
      <c r="V68" s="734"/>
      <c r="W68" s="734"/>
      <c r="X68" s="734"/>
      <c r="Y68" s="734"/>
      <c r="Z68" s="735"/>
      <c r="AA68" s="733"/>
      <c r="AB68" s="734"/>
      <c r="AC68" s="734"/>
      <c r="AD68" s="734"/>
      <c r="AE68" s="734"/>
      <c r="AF68" s="734"/>
      <c r="AG68" s="734"/>
      <c r="AH68" s="735"/>
      <c r="AI68" s="733"/>
      <c r="AJ68" s="734"/>
      <c r="AK68" s="734"/>
      <c r="AL68" s="734"/>
      <c r="AM68" s="734"/>
      <c r="AN68" s="734"/>
      <c r="AO68" s="734"/>
      <c r="AP68" s="735"/>
      <c r="AQ68" s="733"/>
      <c r="AR68" s="734"/>
      <c r="AS68" s="734"/>
      <c r="AT68" s="734"/>
      <c r="AU68" s="734"/>
      <c r="AV68" s="734"/>
      <c r="AW68" s="734"/>
      <c r="AX68" s="735"/>
    </row>
    <row r="69" spans="2:52" ht="9" customHeight="1" x14ac:dyDescent="0.15">
      <c r="B69" s="715" t="s">
        <v>311</v>
      </c>
      <c r="C69" s="716"/>
      <c r="D69" s="716"/>
      <c r="E69" s="716"/>
      <c r="F69" s="716"/>
      <c r="G69" s="716"/>
      <c r="H69" s="716"/>
      <c r="I69" s="716"/>
      <c r="J69" s="717"/>
      <c r="K69" s="736"/>
      <c r="L69" s="737"/>
      <c r="M69" s="737"/>
      <c r="N69" s="737"/>
      <c r="O69" s="737"/>
      <c r="P69" s="737"/>
      <c r="Q69" s="737"/>
      <c r="R69" s="737"/>
      <c r="S69" s="736"/>
      <c r="T69" s="737"/>
      <c r="U69" s="737"/>
      <c r="V69" s="737"/>
      <c r="W69" s="737"/>
      <c r="X69" s="737"/>
      <c r="Y69" s="737"/>
      <c r="Z69" s="737"/>
      <c r="AA69" s="736"/>
      <c r="AB69" s="737"/>
      <c r="AC69" s="737"/>
      <c r="AD69" s="737"/>
      <c r="AE69" s="737"/>
      <c r="AF69" s="737"/>
      <c r="AG69" s="737"/>
      <c r="AH69" s="737"/>
      <c r="AI69" s="736"/>
      <c r="AJ69" s="737"/>
      <c r="AK69" s="737"/>
      <c r="AL69" s="737"/>
      <c r="AM69" s="737"/>
      <c r="AN69" s="737"/>
      <c r="AO69" s="737"/>
      <c r="AP69" s="737"/>
      <c r="AQ69" s="736"/>
      <c r="AR69" s="737"/>
      <c r="AS69" s="737"/>
      <c r="AT69" s="737"/>
      <c r="AU69" s="737"/>
      <c r="AV69" s="737"/>
      <c r="AW69" s="737"/>
      <c r="AX69" s="740"/>
    </row>
    <row r="70" spans="2:52" ht="9" customHeight="1" x14ac:dyDescent="0.15">
      <c r="B70" s="718"/>
      <c r="C70" s="719"/>
      <c r="D70" s="719"/>
      <c r="E70" s="719"/>
      <c r="F70" s="719"/>
      <c r="G70" s="719"/>
      <c r="H70" s="719"/>
      <c r="I70" s="719"/>
      <c r="J70" s="720"/>
      <c r="K70" s="738"/>
      <c r="L70" s="739"/>
      <c r="M70" s="739"/>
      <c r="N70" s="739"/>
      <c r="O70" s="739"/>
      <c r="P70" s="739"/>
      <c r="Q70" s="739"/>
      <c r="R70" s="739"/>
      <c r="S70" s="738"/>
      <c r="T70" s="739"/>
      <c r="U70" s="739"/>
      <c r="V70" s="739"/>
      <c r="W70" s="739"/>
      <c r="X70" s="739"/>
      <c r="Y70" s="739"/>
      <c r="Z70" s="739"/>
      <c r="AA70" s="738"/>
      <c r="AB70" s="739"/>
      <c r="AC70" s="739"/>
      <c r="AD70" s="739"/>
      <c r="AE70" s="739"/>
      <c r="AF70" s="739"/>
      <c r="AG70" s="739"/>
      <c r="AH70" s="739"/>
      <c r="AI70" s="738"/>
      <c r="AJ70" s="739"/>
      <c r="AK70" s="739"/>
      <c r="AL70" s="739"/>
      <c r="AM70" s="739"/>
      <c r="AN70" s="739"/>
      <c r="AO70" s="739"/>
      <c r="AP70" s="739"/>
      <c r="AQ70" s="738"/>
      <c r="AR70" s="739"/>
      <c r="AS70" s="739"/>
      <c r="AT70" s="739"/>
      <c r="AU70" s="739"/>
      <c r="AV70" s="739"/>
      <c r="AW70" s="739"/>
      <c r="AX70" s="741"/>
    </row>
    <row r="71" spans="2:52" ht="11.25" customHeight="1" x14ac:dyDescent="0.15">
      <c r="B71" s="742">
        <v>2023</v>
      </c>
      <c r="C71" s="743"/>
      <c r="D71" s="743"/>
      <c r="E71" s="743" t="s">
        <v>309</v>
      </c>
      <c r="F71" s="743"/>
      <c r="G71" s="743">
        <v>10</v>
      </c>
      <c r="H71" s="747"/>
      <c r="I71" s="743" t="s">
        <v>310</v>
      </c>
      <c r="J71" s="749"/>
      <c r="K71" s="730"/>
      <c r="L71" s="731"/>
      <c r="M71" s="731"/>
      <c r="N71" s="731"/>
      <c r="O71" s="731"/>
      <c r="P71" s="731"/>
      <c r="Q71" s="731"/>
      <c r="R71" s="732"/>
      <c r="S71" s="730"/>
      <c r="T71" s="731"/>
      <c r="U71" s="731"/>
      <c r="V71" s="731"/>
      <c r="W71" s="731"/>
      <c r="X71" s="731"/>
      <c r="Y71" s="731"/>
      <c r="Z71" s="732"/>
      <c r="AA71" s="730"/>
      <c r="AB71" s="731"/>
      <c r="AC71" s="731"/>
      <c r="AD71" s="731"/>
      <c r="AE71" s="731"/>
      <c r="AF71" s="731"/>
      <c r="AG71" s="731"/>
      <c r="AH71" s="732"/>
      <c r="AI71" s="730"/>
      <c r="AJ71" s="731"/>
      <c r="AK71" s="731"/>
      <c r="AL71" s="731"/>
      <c r="AM71" s="731"/>
      <c r="AN71" s="731"/>
      <c r="AO71" s="731"/>
      <c r="AP71" s="732"/>
      <c r="AQ71" s="730"/>
      <c r="AR71" s="731"/>
      <c r="AS71" s="731"/>
      <c r="AT71" s="731"/>
      <c r="AU71" s="731"/>
      <c r="AV71" s="731"/>
      <c r="AW71" s="731"/>
      <c r="AX71" s="732"/>
    </row>
    <row r="72" spans="2:52" ht="11.25" customHeight="1" x14ac:dyDescent="0.15">
      <c r="B72" s="744"/>
      <c r="C72" s="745"/>
      <c r="D72" s="745"/>
      <c r="E72" s="746"/>
      <c r="F72" s="746"/>
      <c r="G72" s="748"/>
      <c r="H72" s="748"/>
      <c r="I72" s="746"/>
      <c r="J72" s="750"/>
      <c r="K72" s="733"/>
      <c r="L72" s="734"/>
      <c r="M72" s="734"/>
      <c r="N72" s="734"/>
      <c r="O72" s="734"/>
      <c r="P72" s="734"/>
      <c r="Q72" s="734"/>
      <c r="R72" s="735"/>
      <c r="S72" s="733"/>
      <c r="T72" s="734"/>
      <c r="U72" s="734"/>
      <c r="V72" s="734"/>
      <c r="W72" s="734"/>
      <c r="X72" s="734"/>
      <c r="Y72" s="734"/>
      <c r="Z72" s="735"/>
      <c r="AA72" s="733"/>
      <c r="AB72" s="734"/>
      <c r="AC72" s="734"/>
      <c r="AD72" s="734"/>
      <c r="AE72" s="734"/>
      <c r="AF72" s="734"/>
      <c r="AG72" s="734"/>
      <c r="AH72" s="735"/>
      <c r="AI72" s="733"/>
      <c r="AJ72" s="734"/>
      <c r="AK72" s="734"/>
      <c r="AL72" s="734"/>
      <c r="AM72" s="734"/>
      <c r="AN72" s="734"/>
      <c r="AO72" s="734"/>
      <c r="AP72" s="735"/>
      <c r="AQ72" s="733"/>
      <c r="AR72" s="734"/>
      <c r="AS72" s="734"/>
      <c r="AT72" s="734"/>
      <c r="AU72" s="734"/>
      <c r="AV72" s="734"/>
      <c r="AW72" s="734"/>
      <c r="AX72" s="735"/>
    </row>
    <row r="73" spans="2:52" ht="9" customHeight="1" x14ac:dyDescent="0.15">
      <c r="B73" s="715" t="s">
        <v>311</v>
      </c>
      <c r="C73" s="716"/>
      <c r="D73" s="716"/>
      <c r="E73" s="716"/>
      <c r="F73" s="716"/>
      <c r="G73" s="716"/>
      <c r="H73" s="716"/>
      <c r="I73" s="716"/>
      <c r="J73" s="717"/>
      <c r="K73" s="736"/>
      <c r="L73" s="737"/>
      <c r="M73" s="737"/>
      <c r="N73" s="737"/>
      <c r="O73" s="737"/>
      <c r="P73" s="737"/>
      <c r="Q73" s="737"/>
      <c r="R73" s="737"/>
      <c r="S73" s="736"/>
      <c r="T73" s="737"/>
      <c r="U73" s="737"/>
      <c r="V73" s="737"/>
      <c r="W73" s="737"/>
      <c r="X73" s="737"/>
      <c r="Y73" s="737"/>
      <c r="Z73" s="737"/>
      <c r="AA73" s="736"/>
      <c r="AB73" s="737"/>
      <c r="AC73" s="737"/>
      <c r="AD73" s="737"/>
      <c r="AE73" s="737"/>
      <c r="AF73" s="737"/>
      <c r="AG73" s="737"/>
      <c r="AH73" s="737"/>
      <c r="AI73" s="736"/>
      <c r="AJ73" s="737"/>
      <c r="AK73" s="737"/>
      <c r="AL73" s="737"/>
      <c r="AM73" s="737"/>
      <c r="AN73" s="737"/>
      <c r="AO73" s="737"/>
      <c r="AP73" s="737"/>
      <c r="AQ73" s="736"/>
      <c r="AR73" s="737"/>
      <c r="AS73" s="737"/>
      <c r="AT73" s="737"/>
      <c r="AU73" s="737"/>
      <c r="AV73" s="737"/>
      <c r="AW73" s="737"/>
      <c r="AX73" s="740"/>
    </row>
    <row r="74" spans="2:52" ht="9" customHeight="1" x14ac:dyDescent="0.15">
      <c r="B74" s="718"/>
      <c r="C74" s="719"/>
      <c r="D74" s="719"/>
      <c r="E74" s="719"/>
      <c r="F74" s="719"/>
      <c r="G74" s="719"/>
      <c r="H74" s="719"/>
      <c r="I74" s="719"/>
      <c r="J74" s="720"/>
      <c r="K74" s="738"/>
      <c r="L74" s="739"/>
      <c r="M74" s="739"/>
      <c r="N74" s="739"/>
      <c r="O74" s="739"/>
      <c r="P74" s="739"/>
      <c r="Q74" s="739"/>
      <c r="R74" s="739"/>
      <c r="S74" s="738"/>
      <c r="T74" s="739"/>
      <c r="U74" s="739"/>
      <c r="V74" s="739"/>
      <c r="W74" s="739"/>
      <c r="X74" s="739"/>
      <c r="Y74" s="739"/>
      <c r="Z74" s="739"/>
      <c r="AA74" s="738"/>
      <c r="AB74" s="739"/>
      <c r="AC74" s="739"/>
      <c r="AD74" s="739"/>
      <c r="AE74" s="739"/>
      <c r="AF74" s="739"/>
      <c r="AG74" s="739"/>
      <c r="AH74" s="739"/>
      <c r="AI74" s="738"/>
      <c r="AJ74" s="739"/>
      <c r="AK74" s="739"/>
      <c r="AL74" s="739"/>
      <c r="AM74" s="739"/>
      <c r="AN74" s="739"/>
      <c r="AO74" s="739"/>
      <c r="AP74" s="739"/>
      <c r="AQ74" s="738"/>
      <c r="AR74" s="739"/>
      <c r="AS74" s="739"/>
      <c r="AT74" s="739"/>
      <c r="AU74" s="739"/>
      <c r="AV74" s="739"/>
      <c r="AW74" s="739"/>
      <c r="AX74" s="741"/>
      <c r="AY74" s="132"/>
    </row>
    <row r="75" spans="2:52" ht="11.25" customHeight="1" x14ac:dyDescent="0.15">
      <c r="B75" s="742">
        <v>2023</v>
      </c>
      <c r="C75" s="743"/>
      <c r="D75" s="743"/>
      <c r="E75" s="743" t="s">
        <v>309</v>
      </c>
      <c r="F75" s="743"/>
      <c r="G75" s="743">
        <v>11</v>
      </c>
      <c r="H75" s="747"/>
      <c r="I75" s="743" t="s">
        <v>310</v>
      </c>
      <c r="J75" s="749"/>
      <c r="K75" s="730"/>
      <c r="L75" s="731"/>
      <c r="M75" s="731"/>
      <c r="N75" s="731"/>
      <c r="O75" s="731"/>
      <c r="P75" s="731"/>
      <c r="Q75" s="731"/>
      <c r="R75" s="732"/>
      <c r="S75" s="730"/>
      <c r="T75" s="731"/>
      <c r="U75" s="731"/>
      <c r="V75" s="731"/>
      <c r="W75" s="731"/>
      <c r="X75" s="731"/>
      <c r="Y75" s="731"/>
      <c r="Z75" s="732"/>
      <c r="AA75" s="730"/>
      <c r="AB75" s="731"/>
      <c r="AC75" s="731"/>
      <c r="AD75" s="731"/>
      <c r="AE75" s="731"/>
      <c r="AF75" s="731"/>
      <c r="AG75" s="731"/>
      <c r="AH75" s="732"/>
      <c r="AI75" s="730"/>
      <c r="AJ75" s="731"/>
      <c r="AK75" s="731"/>
      <c r="AL75" s="731"/>
      <c r="AM75" s="731"/>
      <c r="AN75" s="731"/>
      <c r="AO75" s="731"/>
      <c r="AP75" s="732"/>
      <c r="AQ75" s="730"/>
      <c r="AR75" s="731"/>
      <c r="AS75" s="731"/>
      <c r="AT75" s="731"/>
      <c r="AU75" s="731"/>
      <c r="AV75" s="731"/>
      <c r="AW75" s="731"/>
      <c r="AX75" s="732"/>
      <c r="AY75" s="128"/>
      <c r="AZ75" s="128"/>
    </row>
    <row r="76" spans="2:52" ht="11.25" customHeight="1" x14ac:dyDescent="0.15">
      <c r="B76" s="744"/>
      <c r="C76" s="745"/>
      <c r="D76" s="745"/>
      <c r="E76" s="746"/>
      <c r="F76" s="746"/>
      <c r="G76" s="748"/>
      <c r="H76" s="748"/>
      <c r="I76" s="746"/>
      <c r="J76" s="750"/>
      <c r="K76" s="733"/>
      <c r="L76" s="734"/>
      <c r="M76" s="734"/>
      <c r="N76" s="734"/>
      <c r="O76" s="734"/>
      <c r="P76" s="734"/>
      <c r="Q76" s="734"/>
      <c r="R76" s="735"/>
      <c r="S76" s="733"/>
      <c r="T76" s="734"/>
      <c r="U76" s="734"/>
      <c r="V76" s="734"/>
      <c r="W76" s="734"/>
      <c r="X76" s="734"/>
      <c r="Y76" s="734"/>
      <c r="Z76" s="735"/>
      <c r="AA76" s="733"/>
      <c r="AB76" s="734"/>
      <c r="AC76" s="734"/>
      <c r="AD76" s="734"/>
      <c r="AE76" s="734"/>
      <c r="AF76" s="734"/>
      <c r="AG76" s="734"/>
      <c r="AH76" s="735"/>
      <c r="AI76" s="733"/>
      <c r="AJ76" s="734"/>
      <c r="AK76" s="734"/>
      <c r="AL76" s="734"/>
      <c r="AM76" s="734"/>
      <c r="AN76" s="734"/>
      <c r="AO76" s="734"/>
      <c r="AP76" s="735"/>
      <c r="AQ76" s="733"/>
      <c r="AR76" s="734"/>
      <c r="AS76" s="734"/>
      <c r="AT76" s="734"/>
      <c r="AU76" s="734"/>
      <c r="AV76" s="734"/>
      <c r="AW76" s="734"/>
      <c r="AX76" s="735"/>
      <c r="AY76" s="128"/>
      <c r="AZ76" s="128"/>
    </row>
    <row r="77" spans="2:52" ht="9" customHeight="1" x14ac:dyDescent="0.15">
      <c r="B77" s="715" t="s">
        <v>311</v>
      </c>
      <c r="C77" s="716"/>
      <c r="D77" s="716"/>
      <c r="E77" s="716"/>
      <c r="F77" s="716"/>
      <c r="G77" s="716"/>
      <c r="H77" s="716"/>
      <c r="I77" s="716"/>
      <c r="J77" s="717"/>
      <c r="K77" s="736"/>
      <c r="L77" s="737"/>
      <c r="M77" s="737"/>
      <c r="N77" s="737"/>
      <c r="O77" s="737"/>
      <c r="P77" s="737"/>
      <c r="Q77" s="737"/>
      <c r="R77" s="737"/>
      <c r="S77" s="736"/>
      <c r="T77" s="737"/>
      <c r="U77" s="737"/>
      <c r="V77" s="737"/>
      <c r="W77" s="737"/>
      <c r="X77" s="737"/>
      <c r="Y77" s="737"/>
      <c r="Z77" s="737"/>
      <c r="AA77" s="736"/>
      <c r="AB77" s="737"/>
      <c r="AC77" s="737"/>
      <c r="AD77" s="737"/>
      <c r="AE77" s="737"/>
      <c r="AF77" s="737"/>
      <c r="AG77" s="737"/>
      <c r="AH77" s="737"/>
      <c r="AI77" s="736"/>
      <c r="AJ77" s="737"/>
      <c r="AK77" s="737"/>
      <c r="AL77" s="737"/>
      <c r="AM77" s="737"/>
      <c r="AN77" s="737"/>
      <c r="AO77" s="737"/>
      <c r="AP77" s="737"/>
      <c r="AQ77" s="736"/>
      <c r="AR77" s="737"/>
      <c r="AS77" s="737"/>
      <c r="AT77" s="737"/>
      <c r="AU77" s="737"/>
      <c r="AV77" s="737"/>
      <c r="AW77" s="737"/>
      <c r="AX77" s="740"/>
      <c r="AY77" s="128"/>
      <c r="AZ77" s="128"/>
    </row>
    <row r="78" spans="2:52" ht="9" customHeight="1" x14ac:dyDescent="0.15">
      <c r="B78" s="718"/>
      <c r="C78" s="719"/>
      <c r="D78" s="719"/>
      <c r="E78" s="719"/>
      <c r="F78" s="719"/>
      <c r="G78" s="719"/>
      <c r="H78" s="719"/>
      <c r="I78" s="719"/>
      <c r="J78" s="720"/>
      <c r="K78" s="738"/>
      <c r="L78" s="739"/>
      <c r="M78" s="739"/>
      <c r="N78" s="739"/>
      <c r="O78" s="739"/>
      <c r="P78" s="739"/>
      <c r="Q78" s="739"/>
      <c r="R78" s="739"/>
      <c r="S78" s="738"/>
      <c r="T78" s="739"/>
      <c r="U78" s="739"/>
      <c r="V78" s="739"/>
      <c r="W78" s="739"/>
      <c r="X78" s="739"/>
      <c r="Y78" s="739"/>
      <c r="Z78" s="739"/>
      <c r="AA78" s="738"/>
      <c r="AB78" s="739"/>
      <c r="AC78" s="739"/>
      <c r="AD78" s="739"/>
      <c r="AE78" s="739"/>
      <c r="AF78" s="739"/>
      <c r="AG78" s="739"/>
      <c r="AH78" s="739"/>
      <c r="AI78" s="738"/>
      <c r="AJ78" s="739"/>
      <c r="AK78" s="739"/>
      <c r="AL78" s="739"/>
      <c r="AM78" s="739"/>
      <c r="AN78" s="739"/>
      <c r="AO78" s="739"/>
      <c r="AP78" s="739"/>
      <c r="AQ78" s="738"/>
      <c r="AR78" s="739"/>
      <c r="AS78" s="739"/>
      <c r="AT78" s="739"/>
      <c r="AU78" s="739"/>
      <c r="AV78" s="739"/>
      <c r="AW78" s="739"/>
      <c r="AX78" s="741"/>
      <c r="AY78" s="133"/>
      <c r="AZ78" s="128"/>
    </row>
    <row r="79" spans="2:52" ht="12" customHeight="1" x14ac:dyDescent="0.15">
      <c r="B79" s="742">
        <v>2023</v>
      </c>
      <c r="C79" s="743"/>
      <c r="D79" s="743"/>
      <c r="E79" s="743" t="s">
        <v>309</v>
      </c>
      <c r="F79" s="743"/>
      <c r="G79" s="743">
        <v>12</v>
      </c>
      <c r="H79" s="747"/>
      <c r="I79" s="743" t="s">
        <v>310</v>
      </c>
      <c r="J79" s="749"/>
      <c r="K79" s="730"/>
      <c r="L79" s="731"/>
      <c r="M79" s="731"/>
      <c r="N79" s="731"/>
      <c r="O79" s="731"/>
      <c r="P79" s="731"/>
      <c r="Q79" s="731"/>
      <c r="R79" s="732"/>
      <c r="S79" s="730"/>
      <c r="T79" s="731"/>
      <c r="U79" s="731"/>
      <c r="V79" s="731"/>
      <c r="W79" s="731"/>
      <c r="X79" s="731"/>
      <c r="Y79" s="731"/>
      <c r="Z79" s="732"/>
      <c r="AA79" s="730"/>
      <c r="AB79" s="731"/>
      <c r="AC79" s="731"/>
      <c r="AD79" s="731"/>
      <c r="AE79" s="731"/>
      <c r="AF79" s="731"/>
      <c r="AG79" s="731"/>
      <c r="AH79" s="732"/>
      <c r="AI79" s="730"/>
      <c r="AJ79" s="731"/>
      <c r="AK79" s="731"/>
      <c r="AL79" s="731"/>
      <c r="AM79" s="731"/>
      <c r="AN79" s="731"/>
      <c r="AO79" s="731"/>
      <c r="AP79" s="732"/>
      <c r="AQ79" s="730"/>
      <c r="AR79" s="731"/>
      <c r="AS79" s="731"/>
      <c r="AT79" s="731"/>
      <c r="AU79" s="731"/>
      <c r="AV79" s="731"/>
      <c r="AW79" s="731"/>
      <c r="AX79" s="732"/>
      <c r="AY79" s="133"/>
      <c r="AZ79" s="128"/>
    </row>
    <row r="80" spans="2:52" ht="11.25" customHeight="1" x14ac:dyDescent="0.15">
      <c r="B80" s="744"/>
      <c r="C80" s="745"/>
      <c r="D80" s="745"/>
      <c r="E80" s="746"/>
      <c r="F80" s="746"/>
      <c r="G80" s="748"/>
      <c r="H80" s="748"/>
      <c r="I80" s="746"/>
      <c r="J80" s="750"/>
      <c r="K80" s="733"/>
      <c r="L80" s="734"/>
      <c r="M80" s="734"/>
      <c r="N80" s="734"/>
      <c r="O80" s="734"/>
      <c r="P80" s="734"/>
      <c r="Q80" s="734"/>
      <c r="R80" s="735"/>
      <c r="S80" s="733"/>
      <c r="T80" s="734"/>
      <c r="U80" s="734"/>
      <c r="V80" s="734"/>
      <c r="W80" s="734"/>
      <c r="X80" s="734"/>
      <c r="Y80" s="734"/>
      <c r="Z80" s="735"/>
      <c r="AA80" s="733"/>
      <c r="AB80" s="734"/>
      <c r="AC80" s="734"/>
      <c r="AD80" s="734"/>
      <c r="AE80" s="734"/>
      <c r="AF80" s="734"/>
      <c r="AG80" s="734"/>
      <c r="AH80" s="735"/>
      <c r="AI80" s="733"/>
      <c r="AJ80" s="734"/>
      <c r="AK80" s="734"/>
      <c r="AL80" s="734"/>
      <c r="AM80" s="734"/>
      <c r="AN80" s="734"/>
      <c r="AO80" s="734"/>
      <c r="AP80" s="735"/>
      <c r="AQ80" s="733"/>
      <c r="AR80" s="734"/>
      <c r="AS80" s="734"/>
      <c r="AT80" s="734"/>
      <c r="AU80" s="734"/>
      <c r="AV80" s="734"/>
      <c r="AW80" s="734"/>
      <c r="AX80" s="735"/>
    </row>
    <row r="81" spans="2:50" ht="9" customHeight="1" x14ac:dyDescent="0.15">
      <c r="B81" s="715" t="s">
        <v>311</v>
      </c>
      <c r="C81" s="716"/>
      <c r="D81" s="716"/>
      <c r="E81" s="716"/>
      <c r="F81" s="716"/>
      <c r="G81" s="716"/>
      <c r="H81" s="716"/>
      <c r="I81" s="716"/>
      <c r="J81" s="717"/>
      <c r="K81" s="736"/>
      <c r="L81" s="737"/>
      <c r="M81" s="737"/>
      <c r="N81" s="737"/>
      <c r="O81" s="737"/>
      <c r="P81" s="737"/>
      <c r="Q81" s="737"/>
      <c r="R81" s="737"/>
      <c r="S81" s="736"/>
      <c r="T81" s="737"/>
      <c r="U81" s="737"/>
      <c r="V81" s="737"/>
      <c r="W81" s="737"/>
      <c r="X81" s="737"/>
      <c r="Y81" s="737"/>
      <c r="Z81" s="737"/>
      <c r="AA81" s="736"/>
      <c r="AB81" s="737"/>
      <c r="AC81" s="737"/>
      <c r="AD81" s="737"/>
      <c r="AE81" s="737"/>
      <c r="AF81" s="737"/>
      <c r="AG81" s="737"/>
      <c r="AH81" s="737"/>
      <c r="AI81" s="736"/>
      <c r="AJ81" s="737"/>
      <c r="AK81" s="737"/>
      <c r="AL81" s="737"/>
      <c r="AM81" s="737"/>
      <c r="AN81" s="737"/>
      <c r="AO81" s="737"/>
      <c r="AP81" s="737"/>
      <c r="AQ81" s="736"/>
      <c r="AR81" s="737"/>
      <c r="AS81" s="737"/>
      <c r="AT81" s="737"/>
      <c r="AU81" s="737"/>
      <c r="AV81" s="737"/>
      <c r="AW81" s="737"/>
      <c r="AX81" s="740"/>
    </row>
    <row r="82" spans="2:50" ht="9" customHeight="1" x14ac:dyDescent="0.15">
      <c r="B82" s="718"/>
      <c r="C82" s="719"/>
      <c r="D82" s="719"/>
      <c r="E82" s="719"/>
      <c r="F82" s="719"/>
      <c r="G82" s="719"/>
      <c r="H82" s="719"/>
      <c r="I82" s="719"/>
      <c r="J82" s="720"/>
      <c r="K82" s="738"/>
      <c r="L82" s="739"/>
      <c r="M82" s="739"/>
      <c r="N82" s="739"/>
      <c r="O82" s="739"/>
      <c r="P82" s="739"/>
      <c r="Q82" s="739"/>
      <c r="R82" s="739"/>
      <c r="S82" s="738"/>
      <c r="T82" s="739"/>
      <c r="U82" s="739"/>
      <c r="V82" s="739"/>
      <c r="W82" s="739"/>
      <c r="X82" s="739"/>
      <c r="Y82" s="739"/>
      <c r="Z82" s="739"/>
      <c r="AA82" s="738"/>
      <c r="AB82" s="739"/>
      <c r="AC82" s="739"/>
      <c r="AD82" s="739"/>
      <c r="AE82" s="739"/>
      <c r="AF82" s="739"/>
      <c r="AG82" s="739"/>
      <c r="AH82" s="739"/>
      <c r="AI82" s="738"/>
      <c r="AJ82" s="739"/>
      <c r="AK82" s="739"/>
      <c r="AL82" s="739"/>
      <c r="AM82" s="739"/>
      <c r="AN82" s="739"/>
      <c r="AO82" s="739"/>
      <c r="AP82" s="739"/>
      <c r="AQ82" s="738"/>
      <c r="AR82" s="739"/>
      <c r="AS82" s="739"/>
      <c r="AT82" s="739"/>
      <c r="AU82" s="739"/>
      <c r="AV82" s="739"/>
      <c r="AW82" s="739"/>
      <c r="AX82" s="741"/>
    </row>
    <row r="83" spans="2:50" ht="11.25" customHeight="1" x14ac:dyDescent="0.15">
      <c r="B83" s="742">
        <v>2024</v>
      </c>
      <c r="C83" s="743"/>
      <c r="D83" s="743"/>
      <c r="E83" s="743" t="s">
        <v>309</v>
      </c>
      <c r="F83" s="743"/>
      <c r="G83" s="743">
        <v>1</v>
      </c>
      <c r="H83" s="747"/>
      <c r="I83" s="743" t="s">
        <v>310</v>
      </c>
      <c r="J83" s="749"/>
      <c r="K83" s="730"/>
      <c r="L83" s="731"/>
      <c r="M83" s="731"/>
      <c r="N83" s="731"/>
      <c r="O83" s="731"/>
      <c r="P83" s="731"/>
      <c r="Q83" s="731"/>
      <c r="R83" s="732"/>
      <c r="S83" s="730"/>
      <c r="T83" s="731"/>
      <c r="U83" s="731"/>
      <c r="V83" s="731"/>
      <c r="W83" s="731"/>
      <c r="X83" s="731"/>
      <c r="Y83" s="731"/>
      <c r="Z83" s="732"/>
      <c r="AA83" s="730"/>
      <c r="AB83" s="731"/>
      <c r="AC83" s="731"/>
      <c r="AD83" s="731"/>
      <c r="AE83" s="731"/>
      <c r="AF83" s="731"/>
      <c r="AG83" s="731"/>
      <c r="AH83" s="732"/>
      <c r="AI83" s="730"/>
      <c r="AJ83" s="731"/>
      <c r="AK83" s="731"/>
      <c r="AL83" s="731"/>
      <c r="AM83" s="731"/>
      <c r="AN83" s="731"/>
      <c r="AO83" s="731"/>
      <c r="AP83" s="732"/>
      <c r="AQ83" s="730"/>
      <c r="AR83" s="731"/>
      <c r="AS83" s="731"/>
      <c r="AT83" s="731"/>
      <c r="AU83" s="731"/>
      <c r="AV83" s="731"/>
      <c r="AW83" s="731"/>
      <c r="AX83" s="732"/>
    </row>
    <row r="84" spans="2:50" ht="11.25" customHeight="1" x14ac:dyDescent="0.15">
      <c r="B84" s="744"/>
      <c r="C84" s="745"/>
      <c r="D84" s="745"/>
      <c r="E84" s="746"/>
      <c r="F84" s="746"/>
      <c r="G84" s="748"/>
      <c r="H84" s="748"/>
      <c r="I84" s="746"/>
      <c r="J84" s="750"/>
      <c r="K84" s="733"/>
      <c r="L84" s="734"/>
      <c r="M84" s="734"/>
      <c r="N84" s="734"/>
      <c r="O84" s="734"/>
      <c r="P84" s="734"/>
      <c r="Q84" s="734"/>
      <c r="R84" s="735"/>
      <c r="S84" s="733"/>
      <c r="T84" s="734"/>
      <c r="U84" s="734"/>
      <c r="V84" s="734"/>
      <c r="W84" s="734"/>
      <c r="X84" s="734"/>
      <c r="Y84" s="734"/>
      <c r="Z84" s="735"/>
      <c r="AA84" s="733"/>
      <c r="AB84" s="734"/>
      <c r="AC84" s="734"/>
      <c r="AD84" s="734"/>
      <c r="AE84" s="734"/>
      <c r="AF84" s="734"/>
      <c r="AG84" s="734"/>
      <c r="AH84" s="735"/>
      <c r="AI84" s="733"/>
      <c r="AJ84" s="734"/>
      <c r="AK84" s="734"/>
      <c r="AL84" s="734"/>
      <c r="AM84" s="734"/>
      <c r="AN84" s="734"/>
      <c r="AO84" s="734"/>
      <c r="AP84" s="735"/>
      <c r="AQ84" s="733"/>
      <c r="AR84" s="734"/>
      <c r="AS84" s="734"/>
      <c r="AT84" s="734"/>
      <c r="AU84" s="734"/>
      <c r="AV84" s="734"/>
      <c r="AW84" s="734"/>
      <c r="AX84" s="735"/>
    </row>
    <row r="85" spans="2:50" ht="9" customHeight="1" x14ac:dyDescent="0.15">
      <c r="B85" s="715" t="s">
        <v>311</v>
      </c>
      <c r="C85" s="716"/>
      <c r="D85" s="716"/>
      <c r="E85" s="716"/>
      <c r="F85" s="716"/>
      <c r="G85" s="716"/>
      <c r="H85" s="716"/>
      <c r="I85" s="716"/>
      <c r="J85" s="717"/>
      <c r="K85" s="736"/>
      <c r="L85" s="737"/>
      <c r="M85" s="737"/>
      <c r="N85" s="737"/>
      <c r="O85" s="737"/>
      <c r="P85" s="737"/>
      <c r="Q85" s="737"/>
      <c r="R85" s="737"/>
      <c r="S85" s="736"/>
      <c r="T85" s="737"/>
      <c r="U85" s="737"/>
      <c r="V85" s="737"/>
      <c r="W85" s="737"/>
      <c r="X85" s="737"/>
      <c r="Y85" s="737"/>
      <c r="Z85" s="737"/>
      <c r="AA85" s="736"/>
      <c r="AB85" s="737"/>
      <c r="AC85" s="737"/>
      <c r="AD85" s="737"/>
      <c r="AE85" s="737"/>
      <c r="AF85" s="737"/>
      <c r="AG85" s="737"/>
      <c r="AH85" s="737"/>
      <c r="AI85" s="736"/>
      <c r="AJ85" s="737"/>
      <c r="AK85" s="737"/>
      <c r="AL85" s="737"/>
      <c r="AM85" s="737"/>
      <c r="AN85" s="737"/>
      <c r="AO85" s="737"/>
      <c r="AP85" s="737"/>
      <c r="AQ85" s="736"/>
      <c r="AR85" s="737"/>
      <c r="AS85" s="737"/>
      <c r="AT85" s="737"/>
      <c r="AU85" s="737"/>
      <c r="AV85" s="737"/>
      <c r="AW85" s="737"/>
      <c r="AX85" s="740"/>
    </row>
    <row r="86" spans="2:50" ht="9" customHeight="1" x14ac:dyDescent="0.15">
      <c r="B86" s="718"/>
      <c r="C86" s="719"/>
      <c r="D86" s="719"/>
      <c r="E86" s="719"/>
      <c r="F86" s="719"/>
      <c r="G86" s="719"/>
      <c r="H86" s="719"/>
      <c r="I86" s="719"/>
      <c r="J86" s="720"/>
      <c r="K86" s="738"/>
      <c r="L86" s="739"/>
      <c r="M86" s="739"/>
      <c r="N86" s="739"/>
      <c r="O86" s="739"/>
      <c r="P86" s="739"/>
      <c r="Q86" s="739"/>
      <c r="R86" s="739"/>
      <c r="S86" s="738"/>
      <c r="T86" s="739"/>
      <c r="U86" s="739"/>
      <c r="V86" s="739"/>
      <c r="W86" s="739"/>
      <c r="X86" s="739"/>
      <c r="Y86" s="739"/>
      <c r="Z86" s="739"/>
      <c r="AA86" s="738"/>
      <c r="AB86" s="739"/>
      <c r="AC86" s="739"/>
      <c r="AD86" s="739"/>
      <c r="AE86" s="739"/>
      <c r="AF86" s="739"/>
      <c r="AG86" s="739"/>
      <c r="AH86" s="739"/>
      <c r="AI86" s="738"/>
      <c r="AJ86" s="739"/>
      <c r="AK86" s="739"/>
      <c r="AL86" s="739"/>
      <c r="AM86" s="739"/>
      <c r="AN86" s="739"/>
      <c r="AO86" s="739"/>
      <c r="AP86" s="739"/>
      <c r="AQ86" s="738"/>
      <c r="AR86" s="739"/>
      <c r="AS86" s="739"/>
      <c r="AT86" s="739"/>
      <c r="AU86" s="739"/>
      <c r="AV86" s="739"/>
      <c r="AW86" s="739"/>
      <c r="AX86" s="741"/>
    </row>
    <row r="87" spans="2:50" ht="11.25" customHeight="1" x14ac:dyDescent="0.15">
      <c r="B87" s="721" t="s">
        <v>312</v>
      </c>
      <c r="C87" s="722"/>
      <c r="D87" s="722"/>
      <c r="E87" s="722"/>
      <c r="F87" s="722"/>
      <c r="G87" s="722"/>
      <c r="H87" s="722"/>
      <c r="I87" s="722"/>
      <c r="J87" s="723"/>
      <c r="K87" s="727">
        <f>SUM(K39+K43+K47+K51+K55+K59+K63+K67+K71+K75+K79+K83)</f>
        <v>0</v>
      </c>
      <c r="L87" s="728"/>
      <c r="M87" s="728"/>
      <c r="N87" s="728"/>
      <c r="O87" s="728"/>
      <c r="P87" s="728"/>
      <c r="Q87" s="728"/>
      <c r="R87" s="728"/>
      <c r="S87" s="727">
        <f>SUM(S39+S43+S47+S51+S55+S59+S63+S67+S71+S75+S79+S83)</f>
        <v>0</v>
      </c>
      <c r="T87" s="728"/>
      <c r="U87" s="728"/>
      <c r="V87" s="728"/>
      <c r="W87" s="728"/>
      <c r="X87" s="728"/>
      <c r="Y87" s="728"/>
      <c r="Z87" s="728"/>
      <c r="AA87" s="727">
        <f>SUM(AA39+AA43+AA47+AA51+AA55+AA59+AA63+AA67+AA71+AA75+AA79+AA83)</f>
        <v>0</v>
      </c>
      <c r="AB87" s="728"/>
      <c r="AC87" s="728"/>
      <c r="AD87" s="728"/>
      <c r="AE87" s="728"/>
      <c r="AF87" s="728"/>
      <c r="AG87" s="728"/>
      <c r="AH87" s="728"/>
      <c r="AI87" s="727">
        <f>SUM(AI39+AI43+AI47+AI51+AI55+AI59+AI63+AI67+AI71+AI75+AI79+AI83)</f>
        <v>0</v>
      </c>
      <c r="AJ87" s="728"/>
      <c r="AK87" s="728"/>
      <c r="AL87" s="728"/>
      <c r="AM87" s="728"/>
      <c r="AN87" s="728"/>
      <c r="AO87" s="728"/>
      <c r="AP87" s="728"/>
      <c r="AQ87" s="727">
        <f>SUM(AQ39+AQ43+AQ47+AQ51+AQ55+AQ59+AQ63+AQ67+AQ71+AQ75+AQ79+AQ83)</f>
        <v>0</v>
      </c>
      <c r="AR87" s="728"/>
      <c r="AS87" s="728"/>
      <c r="AT87" s="728"/>
      <c r="AU87" s="728"/>
      <c r="AV87" s="728"/>
      <c r="AW87" s="728"/>
      <c r="AX87" s="729"/>
    </row>
    <row r="88" spans="2:50" ht="11.25" customHeight="1" x14ac:dyDescent="0.15">
      <c r="B88" s="724"/>
      <c r="C88" s="725"/>
      <c r="D88" s="725"/>
      <c r="E88" s="725"/>
      <c r="F88" s="725"/>
      <c r="G88" s="725"/>
      <c r="H88" s="725"/>
      <c r="I88" s="725"/>
      <c r="J88" s="726"/>
      <c r="K88" s="727"/>
      <c r="L88" s="728"/>
      <c r="M88" s="728"/>
      <c r="N88" s="728"/>
      <c r="O88" s="728"/>
      <c r="P88" s="728"/>
      <c r="Q88" s="728"/>
      <c r="R88" s="728"/>
      <c r="S88" s="727"/>
      <c r="T88" s="728"/>
      <c r="U88" s="728"/>
      <c r="V88" s="728"/>
      <c r="W88" s="728"/>
      <c r="X88" s="728"/>
      <c r="Y88" s="728"/>
      <c r="Z88" s="728"/>
      <c r="AA88" s="727"/>
      <c r="AB88" s="728"/>
      <c r="AC88" s="728"/>
      <c r="AD88" s="728"/>
      <c r="AE88" s="728"/>
      <c r="AF88" s="728"/>
      <c r="AG88" s="728"/>
      <c r="AH88" s="728"/>
      <c r="AI88" s="727"/>
      <c r="AJ88" s="728"/>
      <c r="AK88" s="728"/>
      <c r="AL88" s="728"/>
      <c r="AM88" s="728"/>
      <c r="AN88" s="728"/>
      <c r="AO88" s="728"/>
      <c r="AP88" s="728"/>
      <c r="AQ88" s="727"/>
      <c r="AR88" s="728"/>
      <c r="AS88" s="728"/>
      <c r="AT88" s="728"/>
      <c r="AU88" s="728"/>
      <c r="AV88" s="728"/>
      <c r="AW88" s="728"/>
      <c r="AX88" s="729"/>
    </row>
    <row r="89" spans="2:50" ht="9" customHeight="1" x14ac:dyDescent="0.15">
      <c r="B89" s="715" t="s">
        <v>311</v>
      </c>
      <c r="C89" s="716"/>
      <c r="D89" s="716"/>
      <c r="E89" s="716"/>
      <c r="F89" s="716"/>
      <c r="G89" s="716"/>
      <c r="H89" s="716"/>
      <c r="I89" s="716"/>
      <c r="J89" s="717"/>
      <c r="K89" s="715"/>
      <c r="L89" s="716"/>
      <c r="M89" s="716"/>
      <c r="N89" s="716"/>
      <c r="O89" s="716"/>
      <c r="P89" s="716"/>
      <c r="Q89" s="716"/>
      <c r="R89" s="716"/>
      <c r="S89" s="715"/>
      <c r="T89" s="716"/>
      <c r="U89" s="716"/>
      <c r="V89" s="716"/>
      <c r="W89" s="716"/>
      <c r="X89" s="716"/>
      <c r="Y89" s="716"/>
      <c r="Z89" s="716"/>
      <c r="AA89" s="715"/>
      <c r="AB89" s="716"/>
      <c r="AC89" s="716"/>
      <c r="AD89" s="716"/>
      <c r="AE89" s="716"/>
      <c r="AF89" s="716"/>
      <c r="AG89" s="716"/>
      <c r="AH89" s="716"/>
      <c r="AI89" s="715"/>
      <c r="AJ89" s="716"/>
      <c r="AK89" s="716"/>
      <c r="AL89" s="716"/>
      <c r="AM89" s="716"/>
      <c r="AN89" s="716"/>
      <c r="AO89" s="716"/>
      <c r="AP89" s="716"/>
      <c r="AQ89" s="715"/>
      <c r="AR89" s="716"/>
      <c r="AS89" s="716"/>
      <c r="AT89" s="716"/>
      <c r="AU89" s="716"/>
      <c r="AV89" s="716"/>
      <c r="AW89" s="716"/>
      <c r="AX89" s="717"/>
    </row>
    <row r="90" spans="2:50" ht="9" customHeight="1" x14ac:dyDescent="0.15">
      <c r="B90" s="718"/>
      <c r="C90" s="719"/>
      <c r="D90" s="719"/>
      <c r="E90" s="719"/>
      <c r="F90" s="719"/>
      <c r="G90" s="719"/>
      <c r="H90" s="719"/>
      <c r="I90" s="719"/>
      <c r="J90" s="720"/>
      <c r="K90" s="718"/>
      <c r="L90" s="719"/>
      <c r="M90" s="719"/>
      <c r="N90" s="719"/>
      <c r="O90" s="719"/>
      <c r="P90" s="719"/>
      <c r="Q90" s="719"/>
      <c r="R90" s="719"/>
      <c r="S90" s="718"/>
      <c r="T90" s="719"/>
      <c r="U90" s="719"/>
      <c r="V90" s="719"/>
      <c r="W90" s="719"/>
      <c r="X90" s="719"/>
      <c r="Y90" s="719"/>
      <c r="Z90" s="719"/>
      <c r="AA90" s="718"/>
      <c r="AB90" s="719"/>
      <c r="AC90" s="719"/>
      <c r="AD90" s="719"/>
      <c r="AE90" s="719"/>
      <c r="AF90" s="719"/>
      <c r="AG90" s="719"/>
      <c r="AH90" s="719"/>
      <c r="AI90" s="718"/>
      <c r="AJ90" s="719"/>
      <c r="AK90" s="719"/>
      <c r="AL90" s="719"/>
      <c r="AM90" s="719"/>
      <c r="AN90" s="719"/>
      <c r="AO90" s="719"/>
      <c r="AP90" s="719"/>
      <c r="AQ90" s="718"/>
      <c r="AR90" s="719"/>
      <c r="AS90" s="719"/>
      <c r="AT90" s="719"/>
      <c r="AU90" s="719"/>
      <c r="AV90" s="719"/>
      <c r="AW90" s="719"/>
      <c r="AX90" s="720"/>
    </row>
    <row r="91" spans="2:50" ht="9" customHeight="1" x14ac:dyDescent="0.15">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133"/>
      <c r="AP91" s="133"/>
      <c r="AQ91" s="133"/>
      <c r="AR91" s="133"/>
      <c r="AS91" s="133"/>
      <c r="AT91" s="133"/>
      <c r="AU91" s="133"/>
      <c r="AV91" s="133"/>
      <c r="AW91" s="133"/>
      <c r="AX91" s="133"/>
    </row>
    <row r="92" spans="2:50" ht="9" customHeight="1" x14ac:dyDescent="0.15">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673" t="s">
        <v>313</v>
      </c>
      <c r="AJ92" s="674"/>
      <c r="AK92" s="674"/>
      <c r="AL92" s="674"/>
      <c r="AM92" s="674"/>
      <c r="AN92" s="674"/>
      <c r="AO92" s="674"/>
      <c r="AP92" s="675"/>
      <c r="AQ92" s="682">
        <f>SUM(K87,S87,AA87,AI87,AQ87)</f>
        <v>0</v>
      </c>
      <c r="AR92" s="683"/>
      <c r="AS92" s="683"/>
      <c r="AT92" s="683"/>
      <c r="AU92" s="683"/>
      <c r="AV92" s="683"/>
      <c r="AW92" s="683"/>
      <c r="AX92" s="684"/>
    </row>
    <row r="93" spans="2:50" ht="9" customHeight="1" x14ac:dyDescent="0.15">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676"/>
      <c r="AJ93" s="677"/>
      <c r="AK93" s="677"/>
      <c r="AL93" s="677"/>
      <c r="AM93" s="677"/>
      <c r="AN93" s="677"/>
      <c r="AO93" s="677"/>
      <c r="AP93" s="678"/>
      <c r="AQ93" s="685"/>
      <c r="AR93" s="686"/>
      <c r="AS93" s="686"/>
      <c r="AT93" s="686"/>
      <c r="AU93" s="686"/>
      <c r="AV93" s="686"/>
      <c r="AW93" s="686"/>
      <c r="AX93" s="687"/>
    </row>
    <row r="94" spans="2:50" ht="9" customHeight="1" x14ac:dyDescent="0.15">
      <c r="AI94" s="679"/>
      <c r="AJ94" s="680"/>
      <c r="AK94" s="680"/>
      <c r="AL94" s="680"/>
      <c r="AM94" s="680"/>
      <c r="AN94" s="680"/>
      <c r="AO94" s="680"/>
      <c r="AP94" s="681"/>
      <c r="AQ94" s="688"/>
      <c r="AR94" s="689"/>
      <c r="AS94" s="689"/>
      <c r="AT94" s="689"/>
      <c r="AU94" s="689"/>
      <c r="AV94" s="689"/>
      <c r="AW94" s="689"/>
      <c r="AX94" s="690"/>
    </row>
    <row r="95" spans="2:50" ht="9" customHeight="1" x14ac:dyDescent="0.15">
      <c r="K95" s="134"/>
      <c r="L95" s="134"/>
      <c r="M95" s="134"/>
      <c r="N95" s="134"/>
      <c r="O95" s="134"/>
      <c r="P95" s="134"/>
      <c r="Q95" s="134"/>
      <c r="R95" s="134"/>
      <c r="S95" s="135"/>
      <c r="T95" s="135"/>
      <c r="U95" s="135"/>
      <c r="V95" s="135"/>
      <c r="W95" s="135"/>
      <c r="X95" s="135"/>
      <c r="Y95" s="135"/>
      <c r="Z95" s="135"/>
      <c r="AC95" s="136"/>
      <c r="AD95" s="136"/>
      <c r="AE95" s="136"/>
      <c r="AF95" s="136"/>
      <c r="AI95" s="691" t="s">
        <v>351</v>
      </c>
      <c r="AJ95" s="674"/>
      <c r="AK95" s="674"/>
      <c r="AL95" s="674"/>
      <c r="AM95" s="674"/>
      <c r="AN95" s="674"/>
      <c r="AO95" s="674"/>
      <c r="AP95" s="675"/>
      <c r="AQ95" s="696">
        <f>IF(ROUNDDOWN(SUM(K87,S87,AA87,AI87,AQ87),-4)/10000&gt;71,71,ROUNDDOWN(SUM(K87,S87,AA87,AI87,AQ87),-4)/10000)</f>
        <v>0</v>
      </c>
      <c r="AR95" s="697"/>
      <c r="AS95" s="697"/>
      <c r="AT95" s="697"/>
      <c r="AU95" s="697"/>
      <c r="AV95" s="697"/>
      <c r="AW95" s="697"/>
      <c r="AX95" s="698"/>
    </row>
    <row r="96" spans="2:50" ht="9" customHeight="1" x14ac:dyDescent="0.15">
      <c r="K96" s="134"/>
      <c r="L96" s="134"/>
      <c r="M96" s="134"/>
      <c r="N96" s="134"/>
      <c r="O96" s="134"/>
      <c r="P96" s="134"/>
      <c r="Q96" s="134"/>
      <c r="R96" s="134"/>
      <c r="S96" s="135"/>
      <c r="T96" s="135"/>
      <c r="U96" s="135"/>
      <c r="V96" s="135"/>
      <c r="W96" s="135"/>
      <c r="X96" s="135"/>
      <c r="Y96" s="135"/>
      <c r="Z96" s="135"/>
      <c r="AC96" s="136"/>
      <c r="AD96" s="136"/>
      <c r="AE96" s="136"/>
      <c r="AF96" s="136"/>
      <c r="AI96" s="692"/>
      <c r="AJ96" s="677"/>
      <c r="AK96" s="677"/>
      <c r="AL96" s="677"/>
      <c r="AM96" s="677"/>
      <c r="AN96" s="677"/>
      <c r="AO96" s="677"/>
      <c r="AP96" s="678"/>
      <c r="AQ96" s="699"/>
      <c r="AR96" s="700"/>
      <c r="AS96" s="700"/>
      <c r="AT96" s="700"/>
      <c r="AU96" s="700"/>
      <c r="AV96" s="700"/>
      <c r="AW96" s="700"/>
      <c r="AX96" s="701"/>
    </row>
    <row r="97" spans="11:50" ht="9" customHeight="1" x14ac:dyDescent="0.15">
      <c r="K97" s="134"/>
      <c r="L97" s="134"/>
      <c r="M97" s="134"/>
      <c r="N97" s="134"/>
      <c r="O97" s="134"/>
      <c r="P97" s="134"/>
      <c r="Q97" s="134"/>
      <c r="R97" s="134"/>
      <c r="S97" s="135"/>
      <c r="T97" s="135"/>
      <c r="U97" s="135"/>
      <c r="V97" s="135"/>
      <c r="W97" s="135"/>
      <c r="X97" s="135"/>
      <c r="Y97" s="135"/>
      <c r="Z97" s="135"/>
      <c r="AC97" s="136"/>
      <c r="AD97" s="136"/>
      <c r="AE97" s="136"/>
      <c r="AF97" s="136"/>
      <c r="AI97" s="693"/>
      <c r="AJ97" s="694"/>
      <c r="AK97" s="694"/>
      <c r="AL97" s="694"/>
      <c r="AM97" s="694"/>
      <c r="AN97" s="694"/>
      <c r="AO97" s="694"/>
      <c r="AP97" s="695"/>
      <c r="AQ97" s="702"/>
      <c r="AR97" s="703"/>
      <c r="AS97" s="703"/>
      <c r="AT97" s="703"/>
      <c r="AU97" s="703"/>
      <c r="AV97" s="703"/>
      <c r="AW97" s="703"/>
      <c r="AX97" s="704"/>
    </row>
    <row r="98" spans="11:50" ht="9" customHeight="1" x14ac:dyDescent="0.15">
      <c r="AI98" s="705" t="s">
        <v>311</v>
      </c>
      <c r="AJ98" s="706"/>
      <c r="AK98" s="706"/>
      <c r="AL98" s="706"/>
      <c r="AM98" s="706"/>
      <c r="AN98" s="706"/>
      <c r="AO98" s="706"/>
      <c r="AP98" s="706"/>
      <c r="AQ98" s="709"/>
      <c r="AR98" s="710"/>
      <c r="AS98" s="710"/>
      <c r="AT98" s="710"/>
      <c r="AU98" s="710"/>
      <c r="AV98" s="710"/>
      <c r="AW98" s="710"/>
      <c r="AX98" s="711"/>
    </row>
    <row r="99" spans="11:50" ht="9" customHeight="1" x14ac:dyDescent="0.15">
      <c r="AI99" s="705"/>
      <c r="AJ99" s="706"/>
      <c r="AK99" s="706"/>
      <c r="AL99" s="706"/>
      <c r="AM99" s="706"/>
      <c r="AN99" s="706"/>
      <c r="AO99" s="706"/>
      <c r="AP99" s="706"/>
      <c r="AQ99" s="709"/>
      <c r="AR99" s="710"/>
      <c r="AS99" s="710"/>
      <c r="AT99" s="710"/>
      <c r="AU99" s="710"/>
      <c r="AV99" s="710"/>
      <c r="AW99" s="710"/>
      <c r="AX99" s="711"/>
    </row>
    <row r="100" spans="11:50" ht="9" customHeight="1" x14ac:dyDescent="0.15">
      <c r="AI100" s="707"/>
      <c r="AJ100" s="708"/>
      <c r="AK100" s="708"/>
      <c r="AL100" s="708"/>
      <c r="AM100" s="708"/>
      <c r="AN100" s="708"/>
      <c r="AO100" s="708"/>
      <c r="AP100" s="708"/>
      <c r="AQ100" s="712"/>
      <c r="AR100" s="713"/>
      <c r="AS100" s="713"/>
      <c r="AT100" s="713"/>
      <c r="AU100" s="713"/>
      <c r="AV100" s="713"/>
      <c r="AW100" s="713"/>
      <c r="AX100" s="714"/>
    </row>
  </sheetData>
  <sheetProtection algorithmName="SHA-512" hashValue="EQ3NfxiYtT+zp6+u4uDqjF/sSoaBGCrgrQUn1g2gbnCrDvFAdhsuUPwwjITqFjG8dbdE8pyz0pnIsBqC7R4xXg==" saltValue="Q64n7YVTQVg3z6ucS/lneg==" spinCount="100000" sheet="1" objects="1" scenarios="1"/>
  <mergeCells count="226">
    <mergeCell ref="B1:E2"/>
    <mergeCell ref="I5:T5"/>
    <mergeCell ref="B6:E9"/>
    <mergeCell ref="F6:V9"/>
    <mergeCell ref="W6:Z9"/>
    <mergeCell ref="AA6:AP9"/>
    <mergeCell ref="AM3:AS4"/>
    <mergeCell ref="AT3:AX4"/>
    <mergeCell ref="AP1:AX2"/>
    <mergeCell ref="B11:AX14"/>
    <mergeCell ref="E17:AX18"/>
    <mergeCell ref="E19:AX20"/>
    <mergeCell ref="E21:AX22"/>
    <mergeCell ref="E23:AX25"/>
    <mergeCell ref="B26:M28"/>
    <mergeCell ref="N26:U28"/>
    <mergeCell ref="V26:AX28"/>
    <mergeCell ref="E15:AX16"/>
    <mergeCell ref="N29:U31"/>
    <mergeCell ref="V29:AX31"/>
    <mergeCell ref="N32:U34"/>
    <mergeCell ref="V32:AX34"/>
    <mergeCell ref="B36:J38"/>
    <mergeCell ref="K36:R38"/>
    <mergeCell ref="S36:Z38"/>
    <mergeCell ref="AA36:AH38"/>
    <mergeCell ref="AI36:AP38"/>
    <mergeCell ref="AQ36:AX38"/>
    <mergeCell ref="AA39:AH40"/>
    <mergeCell ref="AI39:AP40"/>
    <mergeCell ref="AQ39:AX40"/>
    <mergeCell ref="B41:J42"/>
    <mergeCell ref="K41:R42"/>
    <mergeCell ref="S41:Z42"/>
    <mergeCell ref="AA41:AH42"/>
    <mergeCell ref="AI41:AP42"/>
    <mergeCell ref="AQ41:AX42"/>
    <mergeCell ref="B39:D40"/>
    <mergeCell ref="E39:F40"/>
    <mergeCell ref="G39:H40"/>
    <mergeCell ref="I39:J40"/>
    <mergeCell ref="K39:R40"/>
    <mergeCell ref="S39:Z40"/>
    <mergeCell ref="AA43:AH44"/>
    <mergeCell ref="AI43:AP44"/>
    <mergeCell ref="AQ43:AX44"/>
    <mergeCell ref="B45:J46"/>
    <mergeCell ref="K45:R46"/>
    <mergeCell ref="S45:Z46"/>
    <mergeCell ref="AA45:AH46"/>
    <mergeCell ref="AI45:AP46"/>
    <mergeCell ref="AQ45:AX46"/>
    <mergeCell ref="B43:D44"/>
    <mergeCell ref="E43:F44"/>
    <mergeCell ref="G43:H44"/>
    <mergeCell ref="I43:J44"/>
    <mergeCell ref="K43:R44"/>
    <mergeCell ref="S43:Z44"/>
    <mergeCell ref="AA47:AH48"/>
    <mergeCell ref="AI47:AP48"/>
    <mergeCell ref="AQ47:AX48"/>
    <mergeCell ref="B49:J50"/>
    <mergeCell ref="K49:R50"/>
    <mergeCell ref="S49:Z50"/>
    <mergeCell ref="AA49:AH50"/>
    <mergeCell ref="AI49:AP50"/>
    <mergeCell ref="AQ49:AX50"/>
    <mergeCell ref="B47:D48"/>
    <mergeCell ref="E47:F48"/>
    <mergeCell ref="G47:H48"/>
    <mergeCell ref="I47:J48"/>
    <mergeCell ref="K47:R48"/>
    <mergeCell ref="S47:Z48"/>
    <mergeCell ref="AA51:AH52"/>
    <mergeCell ref="AI51:AP52"/>
    <mergeCell ref="AQ51:AX52"/>
    <mergeCell ref="B53:J54"/>
    <mergeCell ref="K53:R54"/>
    <mergeCell ref="S53:Z54"/>
    <mergeCell ref="AA53:AH54"/>
    <mergeCell ref="AI53:AP54"/>
    <mergeCell ref="AQ53:AX54"/>
    <mergeCell ref="B51:D52"/>
    <mergeCell ref="E51:F52"/>
    <mergeCell ref="G51:H52"/>
    <mergeCell ref="I51:J52"/>
    <mergeCell ref="K51:R52"/>
    <mergeCell ref="S51:Z52"/>
    <mergeCell ref="AA55:AH56"/>
    <mergeCell ref="AI55:AP56"/>
    <mergeCell ref="AQ55:AX56"/>
    <mergeCell ref="B57:J58"/>
    <mergeCell ref="K57:R58"/>
    <mergeCell ref="S57:Z58"/>
    <mergeCell ref="AA57:AH58"/>
    <mergeCell ref="AI57:AP58"/>
    <mergeCell ref="AQ57:AX58"/>
    <mergeCell ref="B55:D56"/>
    <mergeCell ref="E55:F56"/>
    <mergeCell ref="G55:H56"/>
    <mergeCell ref="I55:J56"/>
    <mergeCell ref="K55:R56"/>
    <mergeCell ref="S55:Z56"/>
    <mergeCell ref="AA59:AH60"/>
    <mergeCell ref="AI59:AP60"/>
    <mergeCell ref="AQ59:AX60"/>
    <mergeCell ref="B61:J62"/>
    <mergeCell ref="K61:R62"/>
    <mergeCell ref="S61:Z62"/>
    <mergeCell ref="AA61:AH62"/>
    <mergeCell ref="AI61:AP62"/>
    <mergeCell ref="AQ61:AX62"/>
    <mergeCell ref="B59:D60"/>
    <mergeCell ref="E59:F60"/>
    <mergeCell ref="G59:H60"/>
    <mergeCell ref="I59:J60"/>
    <mergeCell ref="K59:R60"/>
    <mergeCell ref="S59:Z60"/>
    <mergeCell ref="AA63:AH64"/>
    <mergeCell ref="AI63:AP64"/>
    <mergeCell ref="AQ63:AX64"/>
    <mergeCell ref="B65:J66"/>
    <mergeCell ref="K65:R66"/>
    <mergeCell ref="S65:Z66"/>
    <mergeCell ref="AA65:AH66"/>
    <mergeCell ref="AI65:AP66"/>
    <mergeCell ref="AQ65:AX66"/>
    <mergeCell ref="B63:D64"/>
    <mergeCell ref="E63:F64"/>
    <mergeCell ref="G63:H64"/>
    <mergeCell ref="I63:J64"/>
    <mergeCell ref="K63:R64"/>
    <mergeCell ref="S63:Z64"/>
    <mergeCell ref="AA67:AH68"/>
    <mergeCell ref="AI67:AP68"/>
    <mergeCell ref="AQ67:AX68"/>
    <mergeCell ref="B69:J70"/>
    <mergeCell ref="K69:R70"/>
    <mergeCell ref="S69:Z70"/>
    <mergeCell ref="AA69:AH70"/>
    <mergeCell ref="AI69:AP70"/>
    <mergeCell ref="AQ69:AX70"/>
    <mergeCell ref="B67:D68"/>
    <mergeCell ref="E67:F68"/>
    <mergeCell ref="G67:H68"/>
    <mergeCell ref="I67:J68"/>
    <mergeCell ref="K67:R68"/>
    <mergeCell ref="S67:Z68"/>
    <mergeCell ref="AA71:AH72"/>
    <mergeCell ref="AI71:AP72"/>
    <mergeCell ref="AQ71:AX72"/>
    <mergeCell ref="B73:J74"/>
    <mergeCell ref="K73:R74"/>
    <mergeCell ref="S73:Z74"/>
    <mergeCell ref="AA73:AH74"/>
    <mergeCell ref="AI73:AP74"/>
    <mergeCell ref="AQ73:AX74"/>
    <mergeCell ref="B71:D72"/>
    <mergeCell ref="E71:F72"/>
    <mergeCell ref="G71:H72"/>
    <mergeCell ref="I71:J72"/>
    <mergeCell ref="K71:R72"/>
    <mergeCell ref="S71:Z72"/>
    <mergeCell ref="AA75:AH76"/>
    <mergeCell ref="AI75:AP76"/>
    <mergeCell ref="AQ75:AX76"/>
    <mergeCell ref="B77:J78"/>
    <mergeCell ref="K77:R78"/>
    <mergeCell ref="S77:Z78"/>
    <mergeCell ref="AA77:AH78"/>
    <mergeCell ref="AI77:AP78"/>
    <mergeCell ref="AQ77:AX78"/>
    <mergeCell ref="B75:D76"/>
    <mergeCell ref="E75:F76"/>
    <mergeCell ref="G75:H76"/>
    <mergeCell ref="I75:J76"/>
    <mergeCell ref="K75:R76"/>
    <mergeCell ref="S75:Z76"/>
    <mergeCell ref="AA79:AH80"/>
    <mergeCell ref="AI79:AP80"/>
    <mergeCell ref="AQ79:AX80"/>
    <mergeCell ref="B81:J82"/>
    <mergeCell ref="K81:R82"/>
    <mergeCell ref="S81:Z82"/>
    <mergeCell ref="AA81:AH82"/>
    <mergeCell ref="AI81:AP82"/>
    <mergeCell ref="AQ81:AX82"/>
    <mergeCell ref="B79:D80"/>
    <mergeCell ref="E79:F80"/>
    <mergeCell ref="G79:H80"/>
    <mergeCell ref="I79:J80"/>
    <mergeCell ref="K79:R80"/>
    <mergeCell ref="S79:Z80"/>
    <mergeCell ref="B87:J88"/>
    <mergeCell ref="K87:R88"/>
    <mergeCell ref="S87:Z88"/>
    <mergeCell ref="AA87:AH88"/>
    <mergeCell ref="AI87:AP88"/>
    <mergeCell ref="AQ87:AX88"/>
    <mergeCell ref="AA83:AH84"/>
    <mergeCell ref="AI83:AP84"/>
    <mergeCell ref="AQ83:AX84"/>
    <mergeCell ref="B85:J86"/>
    <mergeCell ref="K85:R86"/>
    <mergeCell ref="S85:Z86"/>
    <mergeCell ref="AA85:AH86"/>
    <mergeCell ref="AI85:AP86"/>
    <mergeCell ref="AQ85:AX86"/>
    <mergeCell ref="B83:D84"/>
    <mergeCell ref="E83:F84"/>
    <mergeCell ref="G83:H84"/>
    <mergeCell ref="I83:J84"/>
    <mergeCell ref="K83:R84"/>
    <mergeCell ref="S83:Z84"/>
    <mergeCell ref="AI92:AP94"/>
    <mergeCell ref="AQ92:AX94"/>
    <mergeCell ref="AI95:AP97"/>
    <mergeCell ref="AQ95:AX97"/>
    <mergeCell ref="AI98:AP100"/>
    <mergeCell ref="AQ98:AX100"/>
    <mergeCell ref="B89:J90"/>
    <mergeCell ref="K89:R90"/>
    <mergeCell ref="S89:Z90"/>
    <mergeCell ref="AA89:AH90"/>
    <mergeCell ref="AI89:AP90"/>
    <mergeCell ref="AQ89:AX90"/>
  </mergeCells>
  <phoneticPr fontId="1"/>
  <conditionalFormatting sqref="K39 S39 AA39 AQ39 K43 K47 K51 K55 S43 S47 S51 S55 AA43 AA47 AA51 AA55 AI43 AI47 AI51 AI55 AQ43 AQ47 AQ51 AQ55 AI39 K59 S59 AA59 AI59 AQ59 K63 S63 AA63 AI63 AQ63 K67 S67 AA67 AI67 AQ67 K71 S71 AA71 AI71 AQ71 K75 S75 AA75 AI75 AQ75 K79 S79 AA79 AI79 AQ79 K83 S83 AA83 AI83 AQ83">
    <cfRule type="containsBlanks" dxfId="124" priority="4">
      <formula>LEN(TRIM(K39))=0</formula>
    </cfRule>
  </conditionalFormatting>
  <conditionalFormatting sqref="V26:AX34">
    <cfRule type="containsBlanks" dxfId="123" priority="3">
      <formula>LEN(TRIM(V26))=0</formula>
    </cfRule>
  </conditionalFormatting>
  <conditionalFormatting sqref="F6:V9">
    <cfRule type="containsText" dxfId="122" priority="2" operator="containsText" text="自動表示">
      <formula>NOT(ISERROR(SEARCH("自動表示",F6)))</formula>
    </cfRule>
  </conditionalFormatting>
  <conditionalFormatting sqref="AA6:AP9">
    <cfRule type="containsText" dxfId="121" priority="1" operator="containsText" text="自動表示">
      <formula>NOT(ISERROR(SEARCH("自動表示",AA6)))</formula>
    </cfRule>
  </conditionalFormatting>
  <dataValidations count="5">
    <dataValidation allowBlank="1" showInputMessage="1" showErrorMessage="1" promptTitle="別居経費" prompt="千円以下を切り捨て、かつ、上限は71万円として、自動計算されます。" sqref="AQ95:AX97" xr:uid="{667C480C-34C6-4752-A7FE-63B81DCE3D0F}"/>
    <dataValidation allowBlank="1" showInputMessage="1" showErrorMessage="1" promptTitle="合計" prompt="小計の合計。自動計算されます。" sqref="AQ92:AX94" xr:uid="{918F6A0E-971B-4D88-82D3-388FF959BEB4}"/>
    <dataValidation allowBlank="1" showInputMessage="1" showErrorMessage="1" promptTitle="小計" prompt="自動計算されます。" sqref="K87:AX88" xr:uid="{4F105D20-50DB-4C60-9AF1-5506D99FADAD}"/>
    <dataValidation imeMode="halfAlpha" allowBlank="1" showInputMessage="1" showErrorMessage="1" promptTitle="金額" prompt="数字をそのまま入力ください。_x000a_「円」などの単位入力は不要です。" sqref="K75 AQ39 K43 K47 K51 K55 K67 K63 S63 S67 K71 K39 S39 AA39 K79 S79 AA79 AI79 AQ79 S43 S47 S51 S55 S71 K59 AA63 AA67 AA71 S75 AA43 AA47 AA51 AA55 AA75 S59 AI63 AI67 AI71 AI75 AI43 AI47 AI51 AI55 AI39 AA59 AQ63 AQ67 AQ71 AQ75 AQ43 AQ47 AQ51 AQ55 AI59 AQ59 K83 S83 AA83 AI83 AQ83" xr:uid="{AFAFEE37-3A6F-4441-ACD0-1D25A4FBDC16}"/>
    <dataValidation imeMode="halfAlpha" allowBlank="1" showInputMessage="1" showErrorMessage="1" sqref="K41:AX42 K45:AX46 K49:AX50 K53:AX54 K57:AX58 K61:AX62 K65:AX66 K69:AX70 K73:AX74 K77:AX78 K81:AX82" xr:uid="{593889CA-3BCC-4950-B1BC-723B2937F33C}"/>
  </dataValidations>
  <printOptions horizontalCentered="1"/>
  <pageMargins left="0.39370078740157483" right="0.39370078740157483" top="0.39370078740157483" bottom="0.39370078740157483" header="0.31496062992125984" footer="0.31496062992125984"/>
  <pageSetup paperSize="9" scale="8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7FED-BE36-458D-88FE-1B90B800F0E7}">
  <sheetPr>
    <tabColor rgb="FFCCFF99"/>
  </sheetPr>
  <dimension ref="B1:CA102"/>
  <sheetViews>
    <sheetView showGridLines="0" topLeftCell="A11" zoomScaleNormal="100" zoomScaleSheetLayoutView="100" workbookViewId="0">
      <selection activeCell="D17" sqref="D17:AV18"/>
    </sheetView>
  </sheetViews>
  <sheetFormatPr defaultColWidth="1.875" defaultRowHeight="11.25" customHeight="1" x14ac:dyDescent="0.15"/>
  <cols>
    <col min="1" max="12" width="1.875" style="122" customWidth="1"/>
    <col min="13" max="13" width="2.25" style="122" customWidth="1"/>
    <col min="14" max="16384" width="1.875" style="122"/>
  </cols>
  <sheetData>
    <row r="1" spans="2:51" ht="11.25" customHeight="1" x14ac:dyDescent="0.15">
      <c r="B1" s="782" t="s">
        <v>225</v>
      </c>
      <c r="C1" s="783"/>
      <c r="D1" s="784"/>
      <c r="E1" s="784"/>
      <c r="F1" s="912" t="s">
        <v>355</v>
      </c>
      <c r="G1" s="913"/>
      <c r="H1" s="914"/>
      <c r="I1" s="914"/>
      <c r="AN1" s="123"/>
      <c r="AO1" s="124"/>
      <c r="AP1" s="124"/>
      <c r="AQ1" s="813" t="s">
        <v>362</v>
      </c>
      <c r="AR1" s="814"/>
      <c r="AS1" s="814"/>
      <c r="AT1" s="814"/>
      <c r="AU1" s="814"/>
      <c r="AV1" s="814"/>
      <c r="AW1" s="814"/>
      <c r="AX1" s="814"/>
      <c r="AY1" s="814"/>
    </row>
    <row r="2" spans="2:51" ht="11.25" customHeight="1" thickBot="1" x14ac:dyDescent="0.2">
      <c r="B2" s="784"/>
      <c r="C2" s="784"/>
      <c r="D2" s="784"/>
      <c r="E2" s="784"/>
      <c r="F2" s="914"/>
      <c r="G2" s="914"/>
      <c r="H2" s="914"/>
      <c r="I2" s="914"/>
      <c r="AN2" s="125"/>
      <c r="AO2" s="125"/>
      <c r="AP2" s="125"/>
      <c r="AQ2" s="377"/>
      <c r="AR2" s="377"/>
      <c r="AS2" s="377"/>
      <c r="AT2" s="377"/>
      <c r="AU2" s="377"/>
      <c r="AV2" s="377"/>
      <c r="AW2" s="377"/>
      <c r="AX2" s="377"/>
      <c r="AY2" s="377"/>
    </row>
    <row r="3" spans="2:51" ht="11.25" customHeight="1" x14ac:dyDescent="0.15">
      <c r="AN3" s="804" t="s">
        <v>196</v>
      </c>
      <c r="AO3" s="805"/>
      <c r="AP3" s="805"/>
      <c r="AQ3" s="806"/>
      <c r="AR3" s="806"/>
      <c r="AS3" s="806"/>
      <c r="AT3" s="807"/>
      <c r="AU3" s="806"/>
      <c r="AV3" s="806"/>
      <c r="AW3" s="806"/>
      <c r="AX3" s="806"/>
      <c r="AY3" s="811"/>
    </row>
    <row r="4" spans="2:51" ht="11.25" customHeight="1" thickBot="1" x14ac:dyDescent="0.2">
      <c r="AN4" s="808"/>
      <c r="AO4" s="809"/>
      <c r="AP4" s="809"/>
      <c r="AQ4" s="809"/>
      <c r="AR4" s="809"/>
      <c r="AS4" s="809"/>
      <c r="AT4" s="810"/>
      <c r="AU4" s="809"/>
      <c r="AV4" s="809"/>
      <c r="AW4" s="809"/>
      <c r="AX4" s="809"/>
      <c r="AY4" s="812"/>
    </row>
    <row r="6" spans="2:51" ht="9" customHeight="1" x14ac:dyDescent="0.15">
      <c r="B6" s="786" t="str">
        <f>様式１候補者登録願!A7</f>
        <v>記入不要</v>
      </c>
      <c r="C6" s="787"/>
      <c r="D6" s="787"/>
      <c r="E6" s="788"/>
      <c r="F6" s="795" t="str">
        <f>IF(B6="記入不要","－",IF(様式１候補者登録願!E8=0,"自動表示",様式１候補者登録願!E8))</f>
        <v>－</v>
      </c>
      <c r="G6" s="796"/>
      <c r="H6" s="796"/>
      <c r="I6" s="796"/>
      <c r="J6" s="796"/>
      <c r="K6" s="796"/>
      <c r="L6" s="796"/>
      <c r="M6" s="796"/>
      <c r="N6" s="796"/>
      <c r="O6" s="796"/>
      <c r="P6" s="796"/>
      <c r="Q6" s="796"/>
      <c r="R6" s="796"/>
      <c r="S6" s="796"/>
      <c r="T6" s="796"/>
      <c r="U6" s="796"/>
      <c r="V6" s="797"/>
      <c r="W6" s="786" t="s">
        <v>296</v>
      </c>
      <c r="X6" s="787"/>
      <c r="Y6" s="787"/>
      <c r="Z6" s="788"/>
      <c r="AA6" s="796" t="str">
        <f>IF(様式１候補者登録願!E11&amp;"　"&amp;様式１候補者登録願!K11="　","自動表示",様式１候補者登録願!E11&amp;"　"&amp;様式１候補者登録願!K11)</f>
        <v>自動表示</v>
      </c>
      <c r="AB6" s="796"/>
      <c r="AC6" s="796"/>
      <c r="AD6" s="796"/>
      <c r="AE6" s="796"/>
      <c r="AF6" s="796"/>
      <c r="AG6" s="796"/>
      <c r="AH6" s="796"/>
      <c r="AI6" s="796"/>
      <c r="AJ6" s="796"/>
      <c r="AK6" s="796"/>
      <c r="AL6" s="796"/>
      <c r="AM6" s="796"/>
      <c r="AN6" s="796"/>
      <c r="AO6" s="796"/>
      <c r="AP6" s="796"/>
      <c r="AQ6" s="797"/>
    </row>
    <row r="7" spans="2:51" ht="9" customHeight="1" x14ac:dyDescent="0.15">
      <c r="B7" s="789"/>
      <c r="C7" s="790"/>
      <c r="D7" s="790"/>
      <c r="E7" s="791"/>
      <c r="F7" s="798"/>
      <c r="G7" s="799"/>
      <c r="H7" s="799"/>
      <c r="I7" s="799"/>
      <c r="J7" s="799"/>
      <c r="K7" s="799"/>
      <c r="L7" s="799"/>
      <c r="M7" s="799"/>
      <c r="N7" s="799"/>
      <c r="O7" s="799"/>
      <c r="P7" s="799"/>
      <c r="Q7" s="799"/>
      <c r="R7" s="799"/>
      <c r="S7" s="799"/>
      <c r="T7" s="799"/>
      <c r="U7" s="799"/>
      <c r="V7" s="800"/>
      <c r="W7" s="789"/>
      <c r="X7" s="911"/>
      <c r="Y7" s="911"/>
      <c r="Z7" s="791"/>
      <c r="AA7" s="799"/>
      <c r="AB7" s="799"/>
      <c r="AC7" s="799"/>
      <c r="AD7" s="799"/>
      <c r="AE7" s="799"/>
      <c r="AF7" s="799"/>
      <c r="AG7" s="799"/>
      <c r="AH7" s="799"/>
      <c r="AI7" s="799"/>
      <c r="AJ7" s="799"/>
      <c r="AK7" s="799"/>
      <c r="AL7" s="799"/>
      <c r="AM7" s="799"/>
      <c r="AN7" s="799"/>
      <c r="AO7" s="799"/>
      <c r="AP7" s="799"/>
      <c r="AQ7" s="800"/>
    </row>
    <row r="8" spans="2:51" ht="9" customHeight="1" x14ac:dyDescent="0.15">
      <c r="B8" s="789"/>
      <c r="C8" s="790"/>
      <c r="D8" s="790"/>
      <c r="E8" s="791"/>
      <c r="F8" s="798"/>
      <c r="G8" s="799"/>
      <c r="H8" s="799"/>
      <c r="I8" s="799"/>
      <c r="J8" s="799"/>
      <c r="K8" s="799"/>
      <c r="L8" s="799"/>
      <c r="M8" s="799"/>
      <c r="N8" s="799"/>
      <c r="O8" s="799"/>
      <c r="P8" s="799"/>
      <c r="Q8" s="799"/>
      <c r="R8" s="799"/>
      <c r="S8" s="799"/>
      <c r="T8" s="799"/>
      <c r="U8" s="799"/>
      <c r="V8" s="800"/>
      <c r="W8" s="789"/>
      <c r="X8" s="911"/>
      <c r="Y8" s="911"/>
      <c r="Z8" s="791"/>
      <c r="AA8" s="799"/>
      <c r="AB8" s="799"/>
      <c r="AC8" s="799"/>
      <c r="AD8" s="799"/>
      <c r="AE8" s="799"/>
      <c r="AF8" s="799"/>
      <c r="AG8" s="799"/>
      <c r="AH8" s="799"/>
      <c r="AI8" s="799"/>
      <c r="AJ8" s="799"/>
      <c r="AK8" s="799"/>
      <c r="AL8" s="799"/>
      <c r="AM8" s="799"/>
      <c r="AN8" s="799"/>
      <c r="AO8" s="799"/>
      <c r="AP8" s="799"/>
      <c r="AQ8" s="800"/>
    </row>
    <row r="9" spans="2:51" ht="9" customHeight="1" x14ac:dyDescent="0.15">
      <c r="B9" s="792"/>
      <c r="C9" s="793"/>
      <c r="D9" s="793"/>
      <c r="E9" s="794"/>
      <c r="F9" s="801"/>
      <c r="G9" s="802"/>
      <c r="H9" s="802"/>
      <c r="I9" s="802"/>
      <c r="J9" s="802"/>
      <c r="K9" s="802"/>
      <c r="L9" s="802"/>
      <c r="M9" s="802"/>
      <c r="N9" s="802"/>
      <c r="O9" s="802"/>
      <c r="P9" s="802"/>
      <c r="Q9" s="802"/>
      <c r="R9" s="802"/>
      <c r="S9" s="802"/>
      <c r="T9" s="802"/>
      <c r="U9" s="802"/>
      <c r="V9" s="803"/>
      <c r="W9" s="792"/>
      <c r="X9" s="793"/>
      <c r="Y9" s="793"/>
      <c r="Z9" s="794"/>
      <c r="AA9" s="802"/>
      <c r="AB9" s="802"/>
      <c r="AC9" s="802"/>
      <c r="AD9" s="802"/>
      <c r="AE9" s="802"/>
      <c r="AF9" s="802"/>
      <c r="AG9" s="802"/>
      <c r="AH9" s="802"/>
      <c r="AI9" s="802"/>
      <c r="AJ9" s="802"/>
      <c r="AK9" s="802"/>
      <c r="AL9" s="802"/>
      <c r="AM9" s="802"/>
      <c r="AN9" s="802"/>
      <c r="AO9" s="802"/>
      <c r="AP9" s="802"/>
      <c r="AQ9" s="803"/>
    </row>
    <row r="10" spans="2:51" ht="9" customHeight="1" x14ac:dyDescent="0.15">
      <c r="B10" s="133"/>
      <c r="C10" s="133"/>
      <c r="D10" s="133"/>
      <c r="E10" s="133"/>
      <c r="F10" s="134"/>
      <c r="G10" s="134"/>
      <c r="H10" s="134"/>
      <c r="I10" s="134"/>
      <c r="J10" s="134"/>
      <c r="K10" s="134"/>
      <c r="L10" s="134"/>
      <c r="M10" s="134"/>
      <c r="N10" s="134"/>
      <c r="O10" s="134"/>
      <c r="P10" s="134"/>
      <c r="Q10" s="134"/>
      <c r="R10" s="134"/>
      <c r="S10" s="134"/>
      <c r="T10" s="134"/>
      <c r="U10" s="134"/>
      <c r="V10" s="134"/>
      <c r="W10" s="133"/>
      <c r="X10" s="133"/>
      <c r="Y10" s="133"/>
      <c r="Z10" s="133"/>
      <c r="AA10" s="134"/>
      <c r="AB10" s="134"/>
      <c r="AC10" s="134"/>
      <c r="AD10" s="134"/>
      <c r="AE10" s="134"/>
      <c r="AF10" s="134"/>
      <c r="AG10" s="134"/>
      <c r="AH10" s="134"/>
      <c r="AI10" s="134"/>
      <c r="AJ10" s="134"/>
      <c r="AK10" s="134"/>
      <c r="AL10" s="134"/>
      <c r="AM10" s="134"/>
      <c r="AN10" s="134"/>
      <c r="AO10" s="134"/>
      <c r="AP10" s="134"/>
      <c r="AQ10" s="134"/>
    </row>
    <row r="11" spans="2:51" ht="9" customHeight="1" x14ac:dyDescent="0.15">
      <c r="B11" s="126"/>
      <c r="C11" s="126"/>
      <c r="D11" s="821" t="s">
        <v>358</v>
      </c>
      <c r="E11" s="822"/>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2"/>
      <c r="AE11" s="822"/>
      <c r="AF11" s="822"/>
      <c r="AG11" s="822"/>
      <c r="AH11" s="822"/>
      <c r="AI11" s="822"/>
      <c r="AJ11" s="822"/>
      <c r="AK11" s="822"/>
      <c r="AL11" s="822"/>
      <c r="AM11" s="822"/>
      <c r="AN11" s="822"/>
      <c r="AO11" s="822"/>
      <c r="AP11" s="822"/>
      <c r="AQ11" s="822"/>
      <c r="AR11" s="822"/>
      <c r="AS11" s="822"/>
      <c r="AT11" s="822"/>
      <c r="AU11" s="822"/>
      <c r="AV11" s="822"/>
      <c r="AW11" s="822"/>
    </row>
    <row r="12" spans="2:51" ht="9" customHeight="1" x14ac:dyDescent="0.15">
      <c r="B12" s="126"/>
      <c r="C12" s="126"/>
      <c r="D12" s="822"/>
      <c r="E12" s="822"/>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2"/>
      <c r="AE12" s="822"/>
      <c r="AF12" s="822"/>
      <c r="AG12" s="822"/>
      <c r="AH12" s="822"/>
      <c r="AI12" s="822"/>
      <c r="AJ12" s="822"/>
      <c r="AK12" s="822"/>
      <c r="AL12" s="822"/>
      <c r="AM12" s="822"/>
      <c r="AN12" s="822"/>
      <c r="AO12" s="822"/>
      <c r="AP12" s="822"/>
      <c r="AQ12" s="822"/>
      <c r="AR12" s="822"/>
      <c r="AS12" s="822"/>
      <c r="AT12" s="822"/>
      <c r="AU12" s="822"/>
      <c r="AV12" s="822"/>
      <c r="AW12" s="822"/>
    </row>
    <row r="13" spans="2:51" ht="9" customHeight="1" x14ac:dyDescent="0.15">
      <c r="B13" s="133"/>
      <c r="C13" s="133"/>
      <c r="D13" s="910" t="s">
        <v>314</v>
      </c>
      <c r="E13" s="823"/>
      <c r="F13" s="823"/>
      <c r="G13" s="823"/>
      <c r="H13" s="823"/>
      <c r="I13" s="823"/>
      <c r="J13" s="823"/>
      <c r="K13" s="823"/>
      <c r="L13" s="823"/>
      <c r="M13" s="823"/>
      <c r="N13" s="823"/>
      <c r="O13" s="823"/>
      <c r="P13" s="823"/>
      <c r="Q13" s="823"/>
      <c r="R13" s="823"/>
      <c r="S13" s="823"/>
      <c r="T13" s="823"/>
      <c r="U13" s="823"/>
      <c r="V13" s="823"/>
      <c r="W13" s="823"/>
      <c r="X13" s="823"/>
      <c r="Y13" s="823"/>
      <c r="Z13" s="823"/>
      <c r="AA13" s="823"/>
      <c r="AB13" s="823"/>
      <c r="AC13" s="823"/>
      <c r="AD13" s="823"/>
      <c r="AE13" s="823"/>
      <c r="AF13" s="823"/>
      <c r="AG13" s="823"/>
      <c r="AH13" s="823"/>
      <c r="AI13" s="823"/>
      <c r="AJ13" s="823"/>
      <c r="AK13" s="823"/>
      <c r="AL13" s="823"/>
      <c r="AM13" s="823"/>
      <c r="AN13" s="823"/>
      <c r="AO13" s="823"/>
      <c r="AP13" s="823"/>
      <c r="AQ13" s="823"/>
      <c r="AR13" s="823"/>
      <c r="AS13" s="823"/>
      <c r="AT13" s="823"/>
      <c r="AU13" s="823"/>
      <c r="AV13" s="823"/>
    </row>
    <row r="14" spans="2:51" ht="9" customHeight="1" x14ac:dyDescent="0.15">
      <c r="B14" s="133"/>
      <c r="C14" s="133"/>
      <c r="D14" s="823"/>
      <c r="E14" s="823"/>
      <c r="F14" s="823"/>
      <c r="G14" s="823"/>
      <c r="H14" s="823"/>
      <c r="I14" s="823"/>
      <c r="J14" s="823"/>
      <c r="K14" s="823"/>
      <c r="L14" s="823"/>
      <c r="M14" s="823"/>
      <c r="N14" s="823"/>
      <c r="O14" s="823"/>
      <c r="P14" s="823"/>
      <c r="Q14" s="823"/>
      <c r="R14" s="823"/>
      <c r="S14" s="823"/>
      <c r="T14" s="823"/>
      <c r="U14" s="823"/>
      <c r="V14" s="823"/>
      <c r="W14" s="823"/>
      <c r="X14" s="823"/>
      <c r="Y14" s="823"/>
      <c r="Z14" s="823"/>
      <c r="AA14" s="823"/>
      <c r="AB14" s="823"/>
      <c r="AC14" s="823"/>
      <c r="AD14" s="823"/>
      <c r="AE14" s="823"/>
      <c r="AF14" s="823"/>
      <c r="AG14" s="823"/>
      <c r="AH14" s="823"/>
      <c r="AI14" s="823"/>
      <c r="AJ14" s="823"/>
      <c r="AK14" s="823"/>
      <c r="AL14" s="823"/>
      <c r="AM14" s="823"/>
      <c r="AN14" s="823"/>
      <c r="AO14" s="823"/>
      <c r="AP14" s="823"/>
      <c r="AQ14" s="823"/>
      <c r="AR14" s="823"/>
      <c r="AS14" s="823"/>
      <c r="AT14" s="823"/>
      <c r="AU14" s="823"/>
      <c r="AV14" s="823"/>
    </row>
    <row r="15" spans="2:51" ht="6.95" customHeight="1" x14ac:dyDescent="0.15">
      <c r="B15" s="133"/>
      <c r="C15" s="133"/>
      <c r="D15" s="910" t="s">
        <v>315</v>
      </c>
      <c r="E15" s="823"/>
      <c r="F15" s="823"/>
      <c r="G15" s="823"/>
      <c r="H15" s="823"/>
      <c r="I15" s="823"/>
      <c r="J15" s="823"/>
      <c r="K15" s="823"/>
      <c r="L15" s="823"/>
      <c r="M15" s="823"/>
      <c r="N15" s="823"/>
      <c r="O15" s="823"/>
      <c r="P15" s="823"/>
      <c r="Q15" s="823"/>
      <c r="R15" s="823"/>
      <c r="S15" s="823"/>
      <c r="T15" s="823"/>
      <c r="U15" s="823"/>
      <c r="V15" s="823"/>
      <c r="W15" s="823"/>
      <c r="X15" s="823"/>
      <c r="Y15" s="823"/>
      <c r="Z15" s="823"/>
      <c r="AA15" s="823"/>
      <c r="AB15" s="823"/>
      <c r="AC15" s="823"/>
      <c r="AD15" s="823"/>
      <c r="AE15" s="823"/>
      <c r="AF15" s="823"/>
      <c r="AG15" s="823"/>
      <c r="AH15" s="823"/>
      <c r="AI15" s="823"/>
      <c r="AJ15" s="823"/>
      <c r="AK15" s="823"/>
      <c r="AL15" s="823"/>
      <c r="AM15" s="823"/>
      <c r="AN15" s="823"/>
      <c r="AO15" s="823"/>
      <c r="AP15" s="823"/>
      <c r="AQ15" s="823"/>
      <c r="AR15" s="823"/>
      <c r="AS15" s="823"/>
      <c r="AT15" s="823"/>
      <c r="AU15" s="823"/>
      <c r="AV15" s="823"/>
    </row>
    <row r="16" spans="2:51" ht="6.95" customHeight="1" x14ac:dyDescent="0.15">
      <c r="B16" s="133"/>
      <c r="C16" s="133"/>
      <c r="D16" s="823"/>
      <c r="E16" s="823"/>
      <c r="F16" s="823"/>
      <c r="G16" s="823"/>
      <c r="H16" s="823"/>
      <c r="I16" s="823"/>
      <c r="J16" s="823"/>
      <c r="K16" s="823"/>
      <c r="L16" s="823"/>
      <c r="M16" s="823"/>
      <c r="N16" s="823"/>
      <c r="O16" s="823"/>
      <c r="P16" s="823"/>
      <c r="Q16" s="823"/>
      <c r="R16" s="823"/>
      <c r="S16" s="823"/>
      <c r="T16" s="823"/>
      <c r="U16" s="823"/>
      <c r="V16" s="823"/>
      <c r="W16" s="823"/>
      <c r="X16" s="823"/>
      <c r="Y16" s="823"/>
      <c r="Z16" s="823"/>
      <c r="AA16" s="823"/>
      <c r="AB16" s="823"/>
      <c r="AC16" s="823"/>
      <c r="AD16" s="823"/>
      <c r="AE16" s="823"/>
      <c r="AF16" s="823"/>
      <c r="AG16" s="823"/>
      <c r="AH16" s="823"/>
      <c r="AI16" s="823"/>
      <c r="AJ16" s="823"/>
      <c r="AK16" s="823"/>
      <c r="AL16" s="823"/>
      <c r="AM16" s="823"/>
      <c r="AN16" s="823"/>
      <c r="AO16" s="823"/>
      <c r="AP16" s="823"/>
      <c r="AQ16" s="823"/>
      <c r="AR16" s="823"/>
      <c r="AS16" s="823"/>
      <c r="AT16" s="823"/>
      <c r="AU16" s="823"/>
      <c r="AV16" s="823"/>
    </row>
    <row r="17" spans="2:79" ht="6.95" customHeight="1" x14ac:dyDescent="0.15">
      <c r="D17" s="823" t="s">
        <v>352</v>
      </c>
      <c r="E17" s="784"/>
      <c r="F17" s="784"/>
      <c r="G17" s="784"/>
      <c r="H17" s="784"/>
      <c r="I17" s="784"/>
      <c r="J17" s="784"/>
      <c r="K17" s="784"/>
      <c r="L17" s="784"/>
      <c r="M17" s="784"/>
      <c r="N17" s="784"/>
      <c r="O17" s="784"/>
      <c r="P17" s="784"/>
      <c r="Q17" s="784"/>
      <c r="R17" s="784"/>
      <c r="S17" s="784"/>
      <c r="T17" s="784"/>
      <c r="U17" s="784"/>
      <c r="V17" s="784"/>
      <c r="W17" s="784"/>
      <c r="X17" s="784"/>
      <c r="Y17" s="784"/>
      <c r="Z17" s="784"/>
      <c r="AA17" s="784"/>
      <c r="AB17" s="784"/>
      <c r="AC17" s="784"/>
      <c r="AD17" s="784"/>
      <c r="AE17" s="784"/>
      <c r="AF17" s="784"/>
      <c r="AG17" s="784"/>
      <c r="AH17" s="784"/>
      <c r="AI17" s="784"/>
      <c r="AJ17" s="784"/>
      <c r="AK17" s="784"/>
      <c r="AL17" s="784"/>
      <c r="AM17" s="784"/>
      <c r="AN17" s="784"/>
      <c r="AO17" s="784"/>
      <c r="AP17" s="784"/>
      <c r="AQ17" s="784"/>
      <c r="AR17" s="784"/>
      <c r="AS17" s="784"/>
      <c r="AT17" s="784"/>
      <c r="AU17" s="784"/>
      <c r="AV17" s="784"/>
    </row>
    <row r="18" spans="2:79" ht="6.95" customHeight="1" x14ac:dyDescent="0.15">
      <c r="D18" s="784"/>
      <c r="E18" s="784"/>
      <c r="F18" s="784"/>
      <c r="G18" s="784"/>
      <c r="H18" s="784"/>
      <c r="I18" s="784"/>
      <c r="J18" s="784"/>
      <c r="K18" s="784"/>
      <c r="L18" s="784"/>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784"/>
      <c r="AJ18" s="784"/>
      <c r="AK18" s="784"/>
      <c r="AL18" s="784"/>
      <c r="AM18" s="784"/>
      <c r="AN18" s="784"/>
      <c r="AO18" s="784"/>
      <c r="AP18" s="784"/>
      <c r="AQ18" s="784"/>
      <c r="AR18" s="784"/>
      <c r="AS18" s="784"/>
      <c r="AT18" s="784"/>
      <c r="AU18" s="784"/>
      <c r="AV18" s="784"/>
    </row>
    <row r="19" spans="2:79" ht="6.95" customHeight="1" x14ac:dyDescent="0.15">
      <c r="D19" s="823" t="s">
        <v>316</v>
      </c>
      <c r="E19" s="823"/>
      <c r="F19" s="823"/>
      <c r="G19" s="823"/>
      <c r="H19" s="823"/>
      <c r="I19" s="823"/>
      <c r="J19" s="823"/>
      <c r="K19" s="823"/>
      <c r="L19" s="823"/>
      <c r="M19" s="823"/>
      <c r="N19" s="823"/>
      <c r="O19" s="823"/>
      <c r="P19" s="823"/>
      <c r="Q19" s="823"/>
      <c r="R19" s="823"/>
      <c r="S19" s="823"/>
      <c r="T19" s="823"/>
      <c r="U19" s="823"/>
      <c r="V19" s="823"/>
      <c r="W19" s="823"/>
      <c r="X19" s="823"/>
      <c r="Y19" s="823"/>
      <c r="Z19" s="823"/>
      <c r="AA19" s="823"/>
      <c r="AB19" s="823"/>
      <c r="AC19" s="823"/>
      <c r="AD19" s="823"/>
      <c r="AE19" s="823"/>
      <c r="AF19" s="823"/>
      <c r="AG19" s="823"/>
      <c r="AH19" s="823"/>
      <c r="AI19" s="823"/>
      <c r="AJ19" s="823"/>
      <c r="AK19" s="823"/>
      <c r="AL19" s="823"/>
      <c r="AM19" s="823"/>
      <c r="AN19" s="823"/>
      <c r="AO19" s="823"/>
      <c r="AP19" s="823"/>
      <c r="AQ19" s="823"/>
      <c r="AR19" s="823"/>
      <c r="AS19" s="823"/>
      <c r="AT19" s="823"/>
      <c r="AU19" s="823"/>
      <c r="AV19" s="823"/>
    </row>
    <row r="20" spans="2:79" ht="6.95" customHeight="1" x14ac:dyDescent="0.15">
      <c r="D20" s="823"/>
      <c r="E20" s="823"/>
      <c r="F20" s="823"/>
      <c r="G20" s="823"/>
      <c r="H20" s="823"/>
      <c r="I20" s="823"/>
      <c r="J20" s="823"/>
      <c r="K20" s="823"/>
      <c r="L20" s="823"/>
      <c r="M20" s="823"/>
      <c r="N20" s="823"/>
      <c r="O20" s="823"/>
      <c r="P20" s="823"/>
      <c r="Q20" s="823"/>
      <c r="R20" s="823"/>
      <c r="S20" s="823"/>
      <c r="T20" s="823"/>
      <c r="U20" s="823"/>
      <c r="V20" s="823"/>
      <c r="W20" s="823"/>
      <c r="X20" s="823"/>
      <c r="Y20" s="823"/>
      <c r="Z20" s="823"/>
      <c r="AA20" s="823"/>
      <c r="AB20" s="823"/>
      <c r="AC20" s="823"/>
      <c r="AD20" s="823"/>
      <c r="AE20" s="823"/>
      <c r="AF20" s="823"/>
      <c r="AG20" s="823"/>
      <c r="AH20" s="823"/>
      <c r="AI20" s="823"/>
      <c r="AJ20" s="823"/>
      <c r="AK20" s="823"/>
      <c r="AL20" s="823"/>
      <c r="AM20" s="823"/>
      <c r="AN20" s="823"/>
      <c r="AO20" s="823"/>
      <c r="AP20" s="823"/>
      <c r="AQ20" s="823"/>
      <c r="AR20" s="823"/>
      <c r="AS20" s="823"/>
      <c r="AT20" s="823"/>
      <c r="AU20" s="823"/>
      <c r="AV20" s="823"/>
    </row>
    <row r="21" spans="2:79" ht="6.95" customHeight="1" x14ac:dyDescent="0.15">
      <c r="D21" s="823" t="s">
        <v>317</v>
      </c>
      <c r="E21" s="784"/>
      <c r="F21" s="784"/>
      <c r="G21" s="784"/>
      <c r="H21" s="784"/>
      <c r="I21" s="784"/>
      <c r="J21" s="784"/>
      <c r="K21" s="784"/>
      <c r="L21" s="784"/>
      <c r="M21" s="784"/>
      <c r="N21" s="784"/>
      <c r="O21" s="784"/>
      <c r="P21" s="784"/>
      <c r="Q21" s="784"/>
      <c r="R21" s="784"/>
      <c r="S21" s="784"/>
      <c r="T21" s="784"/>
      <c r="U21" s="784"/>
      <c r="V21" s="784"/>
      <c r="W21" s="784"/>
      <c r="X21" s="784"/>
      <c r="Y21" s="784"/>
      <c r="Z21" s="784"/>
      <c r="AA21" s="784"/>
      <c r="AB21" s="784"/>
      <c r="AC21" s="784"/>
      <c r="AD21" s="784"/>
      <c r="AE21" s="784"/>
      <c r="AF21" s="784"/>
      <c r="AG21" s="784"/>
      <c r="AH21" s="784"/>
      <c r="AI21" s="784"/>
      <c r="AJ21" s="784"/>
      <c r="AK21" s="784"/>
      <c r="AL21" s="784"/>
      <c r="AM21" s="784"/>
      <c r="AN21" s="784"/>
      <c r="AO21" s="784"/>
      <c r="AP21" s="784"/>
      <c r="AQ21" s="784"/>
      <c r="AR21" s="784"/>
      <c r="AS21" s="784"/>
      <c r="AT21" s="784"/>
      <c r="AU21" s="784"/>
      <c r="AV21" s="784"/>
      <c r="AW21" s="784"/>
      <c r="AX21" s="784"/>
      <c r="AY21" s="784"/>
    </row>
    <row r="22" spans="2:79" ht="6.95" customHeight="1" x14ac:dyDescent="0.15">
      <c r="D22" s="784"/>
      <c r="E22" s="784"/>
      <c r="F22" s="784"/>
      <c r="G22" s="784"/>
      <c r="H22" s="784"/>
      <c r="I22" s="784"/>
      <c r="J22" s="784"/>
      <c r="K22" s="784"/>
      <c r="L22" s="784"/>
      <c r="M22" s="784"/>
      <c r="N22" s="784"/>
      <c r="O22" s="784"/>
      <c r="P22" s="784"/>
      <c r="Q22" s="784"/>
      <c r="R22" s="784"/>
      <c r="S22" s="784"/>
      <c r="T22" s="784"/>
      <c r="U22" s="784"/>
      <c r="V22" s="784"/>
      <c r="W22" s="784"/>
      <c r="X22" s="784"/>
      <c r="Y22" s="784"/>
      <c r="Z22" s="784"/>
      <c r="AA22" s="784"/>
      <c r="AB22" s="784"/>
      <c r="AC22" s="784"/>
      <c r="AD22" s="784"/>
      <c r="AE22" s="784"/>
      <c r="AF22" s="784"/>
      <c r="AG22" s="784"/>
      <c r="AH22" s="784"/>
      <c r="AI22" s="784"/>
      <c r="AJ22" s="784"/>
      <c r="AK22" s="784"/>
      <c r="AL22" s="784"/>
      <c r="AM22" s="784"/>
      <c r="AN22" s="784"/>
      <c r="AO22" s="784"/>
      <c r="AP22" s="784"/>
      <c r="AQ22" s="784"/>
      <c r="AR22" s="784"/>
      <c r="AS22" s="784"/>
      <c r="AT22" s="784"/>
      <c r="AU22" s="784"/>
      <c r="AV22" s="784"/>
      <c r="AW22" s="784"/>
      <c r="AX22" s="784"/>
      <c r="AY22" s="784"/>
    </row>
    <row r="23" spans="2:79" ht="9" customHeight="1" x14ac:dyDescent="0.15">
      <c r="B23" s="776" t="s">
        <v>318</v>
      </c>
      <c r="C23" s="776"/>
      <c r="D23" s="776"/>
      <c r="E23" s="776"/>
      <c r="F23" s="776"/>
      <c r="G23" s="776"/>
      <c r="H23" s="776"/>
      <c r="I23" s="776"/>
      <c r="J23" s="776"/>
      <c r="K23" s="776"/>
      <c r="L23" s="776"/>
      <c r="M23" s="776"/>
      <c r="N23" s="776"/>
      <c r="O23" s="776"/>
      <c r="P23" s="776"/>
      <c r="Q23" s="776"/>
      <c r="R23" s="776"/>
      <c r="S23" s="776"/>
      <c r="T23" s="776"/>
      <c r="U23" s="776"/>
      <c r="V23" s="776"/>
      <c r="W23" s="776"/>
      <c r="X23" s="776"/>
      <c r="Y23" s="776"/>
      <c r="Z23" s="776"/>
      <c r="AA23" s="776"/>
      <c r="AB23" s="776"/>
      <c r="AC23" s="776"/>
      <c r="AD23" s="776"/>
      <c r="AE23" s="776"/>
      <c r="AF23" s="776"/>
      <c r="AG23" s="776"/>
      <c r="AH23" s="776"/>
      <c r="AI23" s="776"/>
      <c r="AJ23" s="776"/>
      <c r="AK23" s="776"/>
      <c r="AL23" s="776"/>
      <c r="AM23" s="776"/>
      <c r="AN23" s="776"/>
      <c r="AO23" s="776"/>
      <c r="AP23" s="776"/>
      <c r="AQ23" s="776"/>
      <c r="AR23" s="776"/>
      <c r="AS23" s="776"/>
      <c r="AT23" s="776"/>
      <c r="AU23" s="776"/>
      <c r="AV23" s="776"/>
      <c r="AW23" s="776"/>
      <c r="AX23" s="776"/>
      <c r="AY23" s="776"/>
    </row>
    <row r="24" spans="2:79" ht="9" customHeight="1" x14ac:dyDescent="0.15">
      <c r="B24" s="776"/>
      <c r="C24" s="776"/>
      <c r="D24" s="776"/>
      <c r="E24" s="776"/>
      <c r="F24" s="776"/>
      <c r="G24" s="776"/>
      <c r="H24" s="776"/>
      <c r="I24" s="776"/>
      <c r="J24" s="776"/>
      <c r="K24" s="776"/>
      <c r="L24" s="776"/>
      <c r="M24" s="776"/>
      <c r="N24" s="776"/>
      <c r="O24" s="776"/>
      <c r="P24" s="776"/>
      <c r="Q24" s="776"/>
      <c r="R24" s="776"/>
      <c r="S24" s="776"/>
      <c r="T24" s="776"/>
      <c r="U24" s="776"/>
      <c r="V24" s="776"/>
      <c r="W24" s="776"/>
      <c r="X24" s="776"/>
      <c r="Y24" s="776"/>
      <c r="Z24" s="776"/>
      <c r="AA24" s="776"/>
      <c r="AB24" s="776"/>
      <c r="AC24" s="776"/>
      <c r="AD24" s="776"/>
      <c r="AE24" s="776"/>
      <c r="AF24" s="776"/>
      <c r="AG24" s="776"/>
      <c r="AH24" s="776"/>
      <c r="AI24" s="776"/>
      <c r="AJ24" s="776"/>
      <c r="AK24" s="776"/>
      <c r="AL24" s="776"/>
      <c r="AM24" s="776"/>
      <c r="AN24" s="776"/>
      <c r="AO24" s="776"/>
      <c r="AP24" s="776"/>
      <c r="AQ24" s="776"/>
      <c r="AR24" s="776"/>
      <c r="AS24" s="776"/>
      <c r="AT24" s="776"/>
      <c r="AU24" s="776"/>
      <c r="AV24" s="776"/>
      <c r="AW24" s="776"/>
      <c r="AX24" s="776"/>
      <c r="AY24" s="776"/>
    </row>
    <row r="25" spans="2:79" ht="9" customHeight="1" x14ac:dyDescent="0.15">
      <c r="B25" s="776"/>
      <c r="C25" s="776"/>
      <c r="D25" s="776"/>
      <c r="E25" s="776"/>
      <c r="F25" s="776"/>
      <c r="G25" s="776"/>
      <c r="H25" s="776"/>
      <c r="I25" s="776"/>
      <c r="J25" s="776"/>
      <c r="K25" s="776"/>
      <c r="L25" s="776"/>
      <c r="M25" s="776"/>
      <c r="N25" s="776"/>
      <c r="O25" s="776"/>
      <c r="P25" s="776"/>
      <c r="Q25" s="776"/>
      <c r="R25" s="776"/>
      <c r="S25" s="776"/>
      <c r="T25" s="776"/>
      <c r="U25" s="776"/>
      <c r="V25" s="776"/>
      <c r="W25" s="776"/>
      <c r="X25" s="776"/>
      <c r="Y25" s="776"/>
      <c r="Z25" s="776"/>
      <c r="AA25" s="776"/>
      <c r="AB25" s="776"/>
      <c r="AC25" s="776"/>
      <c r="AD25" s="776"/>
      <c r="AE25" s="776"/>
      <c r="AF25" s="776"/>
      <c r="AG25" s="776"/>
      <c r="AH25" s="776"/>
      <c r="AI25" s="776"/>
      <c r="AJ25" s="776"/>
      <c r="AK25" s="776"/>
      <c r="AL25" s="776"/>
      <c r="AM25" s="776"/>
      <c r="AN25" s="776"/>
      <c r="AO25" s="776"/>
      <c r="AP25" s="776"/>
      <c r="AQ25" s="776"/>
      <c r="AR25" s="776"/>
      <c r="AS25" s="776"/>
      <c r="AT25" s="776"/>
      <c r="AU25" s="776"/>
      <c r="AV25" s="776"/>
      <c r="AW25" s="776"/>
      <c r="AX25" s="776"/>
      <c r="AY25" s="776"/>
    </row>
    <row r="26" spans="2:79" ht="9" customHeight="1" x14ac:dyDescent="0.15">
      <c r="B26" s="776"/>
      <c r="C26" s="776"/>
      <c r="D26" s="776"/>
      <c r="E26" s="776"/>
      <c r="F26" s="776"/>
      <c r="G26" s="776"/>
      <c r="H26" s="776"/>
      <c r="I26" s="776"/>
      <c r="J26" s="776"/>
      <c r="K26" s="776"/>
      <c r="L26" s="776"/>
      <c r="M26" s="776"/>
      <c r="N26" s="776"/>
      <c r="O26" s="776"/>
      <c r="P26" s="776"/>
      <c r="Q26" s="776"/>
      <c r="R26" s="776"/>
      <c r="S26" s="776"/>
      <c r="T26" s="776"/>
      <c r="U26" s="776"/>
      <c r="V26" s="776"/>
      <c r="W26" s="776"/>
      <c r="X26" s="776"/>
      <c r="Y26" s="776"/>
      <c r="Z26" s="776"/>
      <c r="AA26" s="776"/>
      <c r="AB26" s="776"/>
      <c r="AC26" s="776"/>
      <c r="AD26" s="776"/>
      <c r="AE26" s="776"/>
      <c r="AF26" s="776"/>
      <c r="AG26" s="776"/>
      <c r="AH26" s="776"/>
      <c r="AI26" s="776"/>
      <c r="AJ26" s="776"/>
      <c r="AK26" s="776"/>
      <c r="AL26" s="776"/>
      <c r="AM26" s="776"/>
      <c r="AN26" s="776"/>
      <c r="AO26" s="776"/>
      <c r="AP26" s="776"/>
      <c r="AQ26" s="776"/>
      <c r="AR26" s="776"/>
      <c r="AS26" s="776"/>
      <c r="AT26" s="776"/>
      <c r="AU26" s="776"/>
      <c r="AV26" s="776"/>
      <c r="AW26" s="776"/>
      <c r="AX26" s="776"/>
      <c r="AY26" s="776"/>
    </row>
    <row r="27" spans="2:79" ht="9" customHeight="1" x14ac:dyDescent="0.15">
      <c r="B27" s="827" t="s">
        <v>319</v>
      </c>
      <c r="C27" s="828"/>
      <c r="D27" s="828"/>
      <c r="E27" s="828"/>
      <c r="F27" s="828"/>
      <c r="G27" s="906"/>
      <c r="H27" s="907"/>
      <c r="I27" s="907"/>
      <c r="J27" s="907"/>
      <c r="K27" s="907"/>
      <c r="L27" s="907"/>
      <c r="M27" s="907"/>
      <c r="N27" s="907"/>
      <c r="O27" s="907"/>
      <c r="P27" s="907"/>
      <c r="Q27" s="907"/>
      <c r="R27" s="907"/>
      <c r="S27" s="907"/>
      <c r="T27" s="907"/>
      <c r="U27" s="907"/>
      <c r="Y27" s="784" t="s">
        <v>356</v>
      </c>
      <c r="Z27" s="784"/>
      <c r="AA27" s="784"/>
      <c r="AB27" s="784"/>
      <c r="AC27" s="784"/>
      <c r="AD27" s="784"/>
      <c r="AE27" s="784"/>
      <c r="AF27" s="784"/>
      <c r="AG27" s="784"/>
      <c r="AH27" s="784"/>
      <c r="AI27" s="784"/>
      <c r="AJ27" s="784"/>
      <c r="AK27" s="784"/>
      <c r="AL27" s="784"/>
      <c r="AM27" s="784"/>
      <c r="AN27" s="784"/>
      <c r="AO27" s="784"/>
      <c r="AP27" s="784"/>
      <c r="AQ27" s="784"/>
      <c r="AR27" s="784"/>
      <c r="AS27" s="784"/>
      <c r="AT27" s="784"/>
      <c r="AU27" s="784"/>
      <c r="AV27" s="784"/>
    </row>
    <row r="28" spans="2:79" ht="9" customHeight="1" x14ac:dyDescent="0.15">
      <c r="B28" s="829"/>
      <c r="C28" s="829"/>
      <c r="D28" s="829"/>
      <c r="E28" s="829"/>
      <c r="F28" s="829"/>
      <c r="G28" s="458"/>
      <c r="H28" s="458"/>
      <c r="I28" s="458"/>
      <c r="J28" s="458"/>
      <c r="K28" s="458"/>
      <c r="L28" s="458"/>
      <c r="M28" s="458"/>
      <c r="N28" s="458"/>
      <c r="O28" s="458"/>
      <c r="P28" s="458"/>
      <c r="Q28" s="458"/>
      <c r="R28" s="458"/>
      <c r="S28" s="458"/>
      <c r="T28" s="458"/>
      <c r="U28" s="458"/>
      <c r="V28" s="137"/>
      <c r="W28" s="137"/>
      <c r="X28" s="138"/>
      <c r="Y28" s="784"/>
      <c r="Z28" s="784"/>
      <c r="AA28" s="784"/>
      <c r="AB28" s="784"/>
      <c r="AC28" s="784"/>
      <c r="AD28" s="784"/>
      <c r="AE28" s="784"/>
      <c r="AF28" s="784"/>
      <c r="AG28" s="784"/>
      <c r="AH28" s="784"/>
      <c r="AI28" s="784"/>
      <c r="AJ28" s="784"/>
      <c r="AK28" s="784"/>
      <c r="AL28" s="784"/>
      <c r="AM28" s="784"/>
      <c r="AN28" s="784"/>
      <c r="AO28" s="784"/>
      <c r="AP28" s="784"/>
      <c r="AQ28" s="784"/>
      <c r="AR28" s="784"/>
      <c r="AS28" s="784"/>
      <c r="AT28" s="784"/>
      <c r="AU28" s="784"/>
      <c r="AV28" s="784"/>
    </row>
    <row r="29" spans="2:79" ht="9" customHeight="1" x14ac:dyDescent="0.15">
      <c r="B29" s="747" t="s">
        <v>320</v>
      </c>
      <c r="C29" s="830"/>
      <c r="D29" s="830"/>
      <c r="E29" s="830"/>
      <c r="F29" s="830"/>
      <c r="G29" s="908"/>
      <c r="H29" s="909"/>
      <c r="I29" s="909"/>
      <c r="J29" s="909"/>
      <c r="K29" s="909"/>
      <c r="L29" s="909"/>
      <c r="M29" s="909"/>
      <c r="N29" s="909"/>
      <c r="O29" s="909"/>
      <c r="P29" s="909"/>
      <c r="Q29" s="909"/>
      <c r="R29" s="909"/>
      <c r="S29" s="909"/>
      <c r="T29" s="909"/>
      <c r="U29" s="909"/>
      <c r="V29" s="127"/>
      <c r="W29" s="127"/>
      <c r="X29" s="138"/>
      <c r="Y29" s="824" t="s">
        <v>354</v>
      </c>
      <c r="Z29" s="261"/>
      <c r="AA29" s="261"/>
      <c r="AB29" s="261"/>
      <c r="AC29" s="261"/>
      <c r="AD29" s="261"/>
      <c r="AE29" s="261"/>
      <c r="AF29" s="261"/>
      <c r="AG29" s="825"/>
      <c r="AH29" s="826"/>
      <c r="AI29" s="826"/>
      <c r="AJ29" s="826"/>
      <c r="AK29" s="826"/>
      <c r="AL29" s="826"/>
      <c r="AM29" s="826"/>
      <c r="AN29" s="826"/>
      <c r="AO29" s="826"/>
      <c r="AP29" s="826"/>
      <c r="AQ29" s="89"/>
      <c r="AR29" s="89"/>
      <c r="AS29" s="89"/>
      <c r="AT29" s="89"/>
      <c r="AU29" s="89"/>
      <c r="AV29" s="89"/>
      <c r="AW29" s="89"/>
      <c r="AX29" s="89"/>
      <c r="AY29" s="89"/>
      <c r="BA29" s="823"/>
      <c r="BB29" s="784"/>
      <c r="BC29" s="784"/>
      <c r="BD29" s="784"/>
      <c r="BE29" s="784"/>
      <c r="BF29" s="784"/>
      <c r="BG29" s="784"/>
      <c r="BH29" s="784"/>
      <c r="BI29" s="784"/>
      <c r="BJ29" s="784"/>
      <c r="BK29" s="784"/>
      <c r="BL29" s="784"/>
      <c r="BM29" s="784"/>
      <c r="BN29" s="784"/>
      <c r="BO29" s="784"/>
      <c r="BP29" s="784"/>
      <c r="BQ29" s="784"/>
      <c r="BR29" s="784"/>
      <c r="BS29" s="784"/>
      <c r="BT29" s="784"/>
      <c r="BU29" s="784"/>
      <c r="BV29" s="784"/>
      <c r="BW29" s="784"/>
      <c r="BX29" s="784"/>
      <c r="BY29" s="784"/>
      <c r="BZ29" s="784"/>
      <c r="CA29" s="784"/>
    </row>
    <row r="30" spans="2:79" ht="9" customHeight="1" x14ac:dyDescent="0.15">
      <c r="B30" s="373"/>
      <c r="C30" s="373"/>
      <c r="D30" s="373"/>
      <c r="E30" s="373"/>
      <c r="F30" s="373"/>
      <c r="G30" s="458"/>
      <c r="H30" s="458"/>
      <c r="I30" s="458"/>
      <c r="J30" s="458"/>
      <c r="K30" s="458"/>
      <c r="L30" s="458"/>
      <c r="M30" s="458"/>
      <c r="N30" s="458"/>
      <c r="O30" s="458"/>
      <c r="P30" s="458"/>
      <c r="Q30" s="458"/>
      <c r="R30" s="458"/>
      <c r="S30" s="458"/>
      <c r="T30" s="458"/>
      <c r="U30" s="458"/>
      <c r="V30" s="139"/>
      <c r="W30" s="139"/>
      <c r="X30" s="131"/>
      <c r="Y30" s="261"/>
      <c r="Z30" s="261"/>
      <c r="AA30" s="261"/>
      <c r="AB30" s="261"/>
      <c r="AC30" s="261"/>
      <c r="AD30" s="261"/>
      <c r="AE30" s="261"/>
      <c r="AF30" s="261"/>
      <c r="AG30" s="826"/>
      <c r="AH30" s="826"/>
      <c r="AI30" s="826"/>
      <c r="AJ30" s="826"/>
      <c r="AK30" s="826"/>
      <c r="AL30" s="826"/>
      <c r="AM30" s="826"/>
      <c r="AN30" s="826"/>
      <c r="AO30" s="826"/>
      <c r="AP30" s="826"/>
      <c r="AQ30" s="89"/>
      <c r="AR30" s="89"/>
      <c r="AS30" s="89"/>
      <c r="AT30" s="89"/>
      <c r="AU30" s="89"/>
      <c r="AV30" s="89"/>
      <c r="AW30" s="89"/>
      <c r="AX30" s="89"/>
      <c r="AY30" s="89"/>
      <c r="BA30" s="784"/>
      <c r="BB30" s="784"/>
      <c r="BC30" s="784"/>
      <c r="BD30" s="784"/>
      <c r="BE30" s="784"/>
      <c r="BF30" s="784"/>
      <c r="BG30" s="784"/>
      <c r="BH30" s="784"/>
      <c r="BI30" s="784"/>
      <c r="BJ30" s="784"/>
      <c r="BK30" s="784"/>
      <c r="BL30" s="784"/>
      <c r="BM30" s="784"/>
      <c r="BN30" s="784"/>
      <c r="BO30" s="784"/>
      <c r="BP30" s="784"/>
      <c r="BQ30" s="784"/>
      <c r="BR30" s="784"/>
      <c r="BS30" s="784"/>
      <c r="BT30" s="784"/>
      <c r="BU30" s="784"/>
      <c r="BV30" s="784"/>
      <c r="BW30" s="784"/>
      <c r="BX30" s="784"/>
      <c r="BY30" s="784"/>
      <c r="BZ30" s="784"/>
      <c r="CA30" s="784"/>
    </row>
    <row r="31" spans="2:79" ht="9" customHeight="1" thickBot="1" x14ac:dyDescent="0.2">
      <c r="B31" s="128"/>
      <c r="C31" s="129"/>
      <c r="D31" s="129"/>
      <c r="E31" s="130"/>
      <c r="F31" s="130"/>
      <c r="G31" s="130"/>
      <c r="H31" s="130"/>
      <c r="I31" s="130"/>
      <c r="J31" s="130"/>
      <c r="K31" s="130"/>
      <c r="L31" s="130"/>
      <c r="M31" s="130"/>
      <c r="N31" s="131"/>
      <c r="O31" s="131"/>
      <c r="P31" s="131"/>
      <c r="Q31" s="131"/>
      <c r="AU31" s="131"/>
      <c r="AV31" s="131"/>
      <c r="AW31" s="131"/>
      <c r="AX31" s="131"/>
      <c r="AY31" s="131"/>
    </row>
    <row r="32" spans="2:79" ht="9" customHeight="1" x14ac:dyDescent="0.15">
      <c r="B32" s="721" t="s">
        <v>303</v>
      </c>
      <c r="C32" s="722"/>
      <c r="D32" s="722"/>
      <c r="E32" s="722"/>
      <c r="F32" s="722"/>
      <c r="G32" s="722"/>
      <c r="H32" s="722"/>
      <c r="I32" s="722"/>
      <c r="J32" s="723"/>
      <c r="K32" s="884" t="s">
        <v>321</v>
      </c>
      <c r="L32" s="885"/>
      <c r="M32" s="885"/>
      <c r="N32" s="885"/>
      <c r="O32" s="885"/>
      <c r="P32" s="885"/>
      <c r="Q32" s="885"/>
      <c r="R32" s="885"/>
      <c r="S32" s="884" t="s">
        <v>322</v>
      </c>
      <c r="T32" s="885"/>
      <c r="U32" s="885"/>
      <c r="V32" s="885"/>
      <c r="W32" s="885"/>
      <c r="X32" s="885"/>
      <c r="Y32" s="885"/>
      <c r="Z32" s="885"/>
      <c r="AA32" s="890" t="s">
        <v>323</v>
      </c>
      <c r="AB32" s="885"/>
      <c r="AC32" s="885"/>
      <c r="AD32" s="885"/>
      <c r="AE32" s="885"/>
      <c r="AF32" s="885"/>
      <c r="AG32" s="885"/>
      <c r="AH32" s="885"/>
      <c r="AI32" s="892" t="s">
        <v>324</v>
      </c>
      <c r="AJ32" s="893"/>
      <c r="AK32" s="893"/>
      <c r="AL32" s="893"/>
      <c r="AM32" s="893"/>
      <c r="AN32" s="893"/>
      <c r="AO32" s="893"/>
      <c r="AP32" s="893"/>
      <c r="AQ32" s="893"/>
      <c r="AR32" s="899" t="s">
        <v>399</v>
      </c>
      <c r="AS32" s="900"/>
      <c r="AT32" s="900"/>
      <c r="AU32" s="900"/>
      <c r="AV32" s="900"/>
      <c r="AW32" s="900"/>
      <c r="AX32" s="900"/>
      <c r="AY32" s="901"/>
    </row>
    <row r="33" spans="2:51" ht="9" customHeight="1" x14ac:dyDescent="0.15">
      <c r="B33" s="878"/>
      <c r="C33" s="879"/>
      <c r="D33" s="879"/>
      <c r="E33" s="879"/>
      <c r="F33" s="879"/>
      <c r="G33" s="879"/>
      <c r="H33" s="879"/>
      <c r="I33" s="879"/>
      <c r="J33" s="880"/>
      <c r="K33" s="886"/>
      <c r="L33" s="887"/>
      <c r="M33" s="887"/>
      <c r="N33" s="887"/>
      <c r="O33" s="887"/>
      <c r="P33" s="887"/>
      <c r="Q33" s="887"/>
      <c r="R33" s="887"/>
      <c r="S33" s="886"/>
      <c r="T33" s="887"/>
      <c r="U33" s="887"/>
      <c r="V33" s="887"/>
      <c r="W33" s="887"/>
      <c r="X33" s="887"/>
      <c r="Y33" s="887"/>
      <c r="Z33" s="887"/>
      <c r="AA33" s="891"/>
      <c r="AB33" s="887"/>
      <c r="AC33" s="887"/>
      <c r="AD33" s="887"/>
      <c r="AE33" s="887"/>
      <c r="AF33" s="887"/>
      <c r="AG33" s="887"/>
      <c r="AH33" s="887"/>
      <c r="AI33" s="894"/>
      <c r="AJ33" s="895"/>
      <c r="AK33" s="895"/>
      <c r="AL33" s="895"/>
      <c r="AM33" s="895"/>
      <c r="AN33" s="895"/>
      <c r="AO33" s="895"/>
      <c r="AP33" s="895"/>
      <c r="AQ33" s="895"/>
      <c r="AR33" s="902"/>
      <c r="AS33" s="879"/>
      <c r="AT33" s="879"/>
      <c r="AU33" s="879"/>
      <c r="AV33" s="879"/>
      <c r="AW33" s="879"/>
      <c r="AX33" s="879"/>
      <c r="AY33" s="903"/>
    </row>
    <row r="34" spans="2:51" ht="9" customHeight="1" x14ac:dyDescent="0.15">
      <c r="B34" s="878"/>
      <c r="C34" s="879"/>
      <c r="D34" s="879"/>
      <c r="E34" s="879"/>
      <c r="F34" s="879"/>
      <c r="G34" s="879"/>
      <c r="H34" s="879"/>
      <c r="I34" s="879"/>
      <c r="J34" s="880"/>
      <c r="K34" s="886"/>
      <c r="L34" s="887"/>
      <c r="M34" s="887"/>
      <c r="N34" s="887"/>
      <c r="O34" s="887"/>
      <c r="P34" s="887"/>
      <c r="Q34" s="887"/>
      <c r="R34" s="887"/>
      <c r="S34" s="886"/>
      <c r="T34" s="887"/>
      <c r="U34" s="887"/>
      <c r="V34" s="887"/>
      <c r="W34" s="887"/>
      <c r="X34" s="887"/>
      <c r="Y34" s="887"/>
      <c r="Z34" s="887"/>
      <c r="AA34" s="891"/>
      <c r="AB34" s="887"/>
      <c r="AC34" s="887"/>
      <c r="AD34" s="887"/>
      <c r="AE34" s="887"/>
      <c r="AF34" s="887"/>
      <c r="AG34" s="887"/>
      <c r="AH34" s="887"/>
      <c r="AI34" s="894"/>
      <c r="AJ34" s="895"/>
      <c r="AK34" s="895"/>
      <c r="AL34" s="895"/>
      <c r="AM34" s="895"/>
      <c r="AN34" s="895"/>
      <c r="AO34" s="895"/>
      <c r="AP34" s="895"/>
      <c r="AQ34" s="895"/>
      <c r="AR34" s="902"/>
      <c r="AS34" s="879"/>
      <c r="AT34" s="879"/>
      <c r="AU34" s="879"/>
      <c r="AV34" s="879"/>
      <c r="AW34" s="879"/>
      <c r="AX34" s="879"/>
      <c r="AY34" s="903"/>
    </row>
    <row r="35" spans="2:51" ht="9" customHeight="1" x14ac:dyDescent="0.15">
      <c r="B35" s="878"/>
      <c r="C35" s="879"/>
      <c r="D35" s="879"/>
      <c r="E35" s="879"/>
      <c r="F35" s="879"/>
      <c r="G35" s="879"/>
      <c r="H35" s="879"/>
      <c r="I35" s="879"/>
      <c r="J35" s="880"/>
      <c r="K35" s="886"/>
      <c r="L35" s="887"/>
      <c r="M35" s="887"/>
      <c r="N35" s="887"/>
      <c r="O35" s="887"/>
      <c r="P35" s="887"/>
      <c r="Q35" s="887"/>
      <c r="R35" s="887"/>
      <c r="S35" s="886"/>
      <c r="T35" s="887"/>
      <c r="U35" s="887"/>
      <c r="V35" s="887"/>
      <c r="W35" s="887"/>
      <c r="X35" s="887"/>
      <c r="Y35" s="887"/>
      <c r="Z35" s="887"/>
      <c r="AA35" s="886"/>
      <c r="AB35" s="887"/>
      <c r="AC35" s="887"/>
      <c r="AD35" s="887"/>
      <c r="AE35" s="887"/>
      <c r="AF35" s="887"/>
      <c r="AG35" s="887"/>
      <c r="AH35" s="887"/>
      <c r="AI35" s="896"/>
      <c r="AJ35" s="895"/>
      <c r="AK35" s="895"/>
      <c r="AL35" s="895"/>
      <c r="AM35" s="895"/>
      <c r="AN35" s="895"/>
      <c r="AO35" s="895"/>
      <c r="AP35" s="895"/>
      <c r="AQ35" s="895"/>
      <c r="AR35" s="902"/>
      <c r="AS35" s="879"/>
      <c r="AT35" s="879"/>
      <c r="AU35" s="879"/>
      <c r="AV35" s="879"/>
      <c r="AW35" s="879"/>
      <c r="AX35" s="879"/>
      <c r="AY35" s="903"/>
    </row>
    <row r="36" spans="2:51" ht="9" customHeight="1" x14ac:dyDescent="0.15">
      <c r="B36" s="881"/>
      <c r="C36" s="882"/>
      <c r="D36" s="882"/>
      <c r="E36" s="882"/>
      <c r="F36" s="882"/>
      <c r="G36" s="882"/>
      <c r="H36" s="882"/>
      <c r="I36" s="882"/>
      <c r="J36" s="883"/>
      <c r="K36" s="888"/>
      <c r="L36" s="889"/>
      <c r="M36" s="889"/>
      <c r="N36" s="889"/>
      <c r="O36" s="889"/>
      <c r="P36" s="889"/>
      <c r="Q36" s="889"/>
      <c r="R36" s="889"/>
      <c r="S36" s="888"/>
      <c r="T36" s="889"/>
      <c r="U36" s="889"/>
      <c r="V36" s="889"/>
      <c r="W36" s="889"/>
      <c r="X36" s="889"/>
      <c r="Y36" s="889"/>
      <c r="Z36" s="889"/>
      <c r="AA36" s="888"/>
      <c r="AB36" s="889"/>
      <c r="AC36" s="889"/>
      <c r="AD36" s="889"/>
      <c r="AE36" s="889"/>
      <c r="AF36" s="889"/>
      <c r="AG36" s="889"/>
      <c r="AH36" s="889"/>
      <c r="AI36" s="897"/>
      <c r="AJ36" s="898"/>
      <c r="AK36" s="898"/>
      <c r="AL36" s="898"/>
      <c r="AM36" s="898"/>
      <c r="AN36" s="898"/>
      <c r="AO36" s="898"/>
      <c r="AP36" s="898"/>
      <c r="AQ36" s="898"/>
      <c r="AR36" s="904"/>
      <c r="AS36" s="882"/>
      <c r="AT36" s="882"/>
      <c r="AU36" s="882"/>
      <c r="AV36" s="882"/>
      <c r="AW36" s="882"/>
      <c r="AX36" s="882"/>
      <c r="AY36" s="905"/>
    </row>
    <row r="37" spans="2:51" ht="11.25" customHeight="1" x14ac:dyDescent="0.15">
      <c r="B37" s="871">
        <v>2023</v>
      </c>
      <c r="C37" s="747"/>
      <c r="D37" s="747"/>
      <c r="E37" s="743" t="s">
        <v>309</v>
      </c>
      <c r="F37" s="743"/>
      <c r="G37" s="743">
        <v>2</v>
      </c>
      <c r="H37" s="747"/>
      <c r="I37" s="743" t="s">
        <v>310</v>
      </c>
      <c r="J37" s="749"/>
      <c r="K37" s="861"/>
      <c r="L37" s="862"/>
      <c r="M37" s="862"/>
      <c r="N37" s="862"/>
      <c r="O37" s="862"/>
      <c r="P37" s="862"/>
      <c r="Q37" s="862"/>
      <c r="R37" s="862"/>
      <c r="S37" s="861"/>
      <c r="T37" s="862"/>
      <c r="U37" s="862"/>
      <c r="V37" s="862"/>
      <c r="W37" s="862"/>
      <c r="X37" s="862"/>
      <c r="Y37" s="862"/>
      <c r="Z37" s="862"/>
      <c r="AA37" s="861"/>
      <c r="AB37" s="862"/>
      <c r="AC37" s="862"/>
      <c r="AD37" s="862"/>
      <c r="AE37" s="862"/>
      <c r="AF37" s="862"/>
      <c r="AG37" s="862"/>
      <c r="AH37" s="862"/>
      <c r="AI37" s="861"/>
      <c r="AJ37" s="862"/>
      <c r="AK37" s="862"/>
      <c r="AL37" s="862"/>
      <c r="AM37" s="862"/>
      <c r="AN37" s="862"/>
      <c r="AO37" s="862"/>
      <c r="AP37" s="862"/>
      <c r="AQ37" s="862"/>
      <c r="AR37" s="858">
        <f>K37+S37+AA37-AI37</f>
        <v>0</v>
      </c>
      <c r="AS37" s="852"/>
      <c r="AT37" s="852"/>
      <c r="AU37" s="852"/>
      <c r="AV37" s="852"/>
      <c r="AW37" s="852"/>
      <c r="AX37" s="852"/>
      <c r="AY37" s="860"/>
    </row>
    <row r="38" spans="2:51" ht="11.25" customHeight="1" x14ac:dyDescent="0.15">
      <c r="B38" s="872"/>
      <c r="C38" s="748"/>
      <c r="D38" s="748"/>
      <c r="E38" s="873"/>
      <c r="F38" s="873"/>
      <c r="G38" s="748"/>
      <c r="H38" s="748"/>
      <c r="I38" s="873"/>
      <c r="J38" s="750"/>
      <c r="K38" s="861"/>
      <c r="L38" s="862"/>
      <c r="M38" s="862"/>
      <c r="N38" s="862"/>
      <c r="O38" s="862"/>
      <c r="P38" s="862"/>
      <c r="Q38" s="862"/>
      <c r="R38" s="862"/>
      <c r="S38" s="861"/>
      <c r="T38" s="862"/>
      <c r="U38" s="862"/>
      <c r="V38" s="862"/>
      <c r="W38" s="862"/>
      <c r="X38" s="862"/>
      <c r="Y38" s="862"/>
      <c r="Z38" s="862"/>
      <c r="AA38" s="861"/>
      <c r="AB38" s="862"/>
      <c r="AC38" s="862"/>
      <c r="AD38" s="862"/>
      <c r="AE38" s="862"/>
      <c r="AF38" s="862"/>
      <c r="AG38" s="862"/>
      <c r="AH38" s="862"/>
      <c r="AI38" s="861"/>
      <c r="AJ38" s="862"/>
      <c r="AK38" s="862"/>
      <c r="AL38" s="862"/>
      <c r="AM38" s="862"/>
      <c r="AN38" s="862"/>
      <c r="AO38" s="862"/>
      <c r="AP38" s="862"/>
      <c r="AQ38" s="862"/>
      <c r="AR38" s="858"/>
      <c r="AS38" s="852"/>
      <c r="AT38" s="852"/>
      <c r="AU38" s="852"/>
      <c r="AV38" s="852"/>
      <c r="AW38" s="852"/>
      <c r="AX38" s="852"/>
      <c r="AY38" s="860"/>
    </row>
    <row r="39" spans="2:51" ht="9" customHeight="1" x14ac:dyDescent="0.15">
      <c r="B39" s="715" t="s">
        <v>311</v>
      </c>
      <c r="C39" s="716"/>
      <c r="D39" s="716"/>
      <c r="E39" s="716"/>
      <c r="F39" s="716"/>
      <c r="G39" s="716"/>
      <c r="H39" s="716"/>
      <c r="I39" s="716"/>
      <c r="J39" s="717"/>
      <c r="K39" s="874"/>
      <c r="L39" s="875"/>
      <c r="M39" s="875"/>
      <c r="N39" s="875"/>
      <c r="O39" s="875"/>
      <c r="P39" s="875"/>
      <c r="Q39" s="875"/>
      <c r="R39" s="875"/>
      <c r="S39" s="874"/>
      <c r="T39" s="875"/>
      <c r="U39" s="875"/>
      <c r="V39" s="875"/>
      <c r="W39" s="875"/>
      <c r="X39" s="875"/>
      <c r="Y39" s="875"/>
      <c r="Z39" s="875"/>
      <c r="AA39" s="874"/>
      <c r="AB39" s="875"/>
      <c r="AC39" s="875"/>
      <c r="AD39" s="875"/>
      <c r="AE39" s="875"/>
      <c r="AF39" s="875"/>
      <c r="AG39" s="875"/>
      <c r="AH39" s="875"/>
      <c r="AI39" s="874"/>
      <c r="AJ39" s="875"/>
      <c r="AK39" s="875"/>
      <c r="AL39" s="875"/>
      <c r="AM39" s="875"/>
      <c r="AN39" s="875"/>
      <c r="AO39" s="875"/>
      <c r="AP39" s="875"/>
      <c r="AQ39" s="875"/>
      <c r="AR39" s="867"/>
      <c r="AS39" s="864"/>
      <c r="AT39" s="864"/>
      <c r="AU39" s="864"/>
      <c r="AV39" s="864"/>
      <c r="AW39" s="864"/>
      <c r="AX39" s="864"/>
      <c r="AY39" s="868"/>
    </row>
    <row r="40" spans="2:51" ht="9" customHeight="1" x14ac:dyDescent="0.15">
      <c r="B40" s="718"/>
      <c r="C40" s="719"/>
      <c r="D40" s="719"/>
      <c r="E40" s="719"/>
      <c r="F40" s="719"/>
      <c r="G40" s="719"/>
      <c r="H40" s="719"/>
      <c r="I40" s="719"/>
      <c r="J40" s="720"/>
      <c r="K40" s="876"/>
      <c r="L40" s="877"/>
      <c r="M40" s="877"/>
      <c r="N40" s="877"/>
      <c r="O40" s="877"/>
      <c r="P40" s="877"/>
      <c r="Q40" s="877"/>
      <c r="R40" s="877"/>
      <c r="S40" s="876"/>
      <c r="T40" s="877"/>
      <c r="U40" s="877"/>
      <c r="V40" s="877"/>
      <c r="W40" s="877"/>
      <c r="X40" s="877"/>
      <c r="Y40" s="877"/>
      <c r="Z40" s="877"/>
      <c r="AA40" s="876"/>
      <c r="AB40" s="877"/>
      <c r="AC40" s="877"/>
      <c r="AD40" s="877"/>
      <c r="AE40" s="877"/>
      <c r="AF40" s="877"/>
      <c r="AG40" s="877"/>
      <c r="AH40" s="877"/>
      <c r="AI40" s="876"/>
      <c r="AJ40" s="877"/>
      <c r="AK40" s="877"/>
      <c r="AL40" s="877"/>
      <c r="AM40" s="877"/>
      <c r="AN40" s="877"/>
      <c r="AO40" s="877"/>
      <c r="AP40" s="877"/>
      <c r="AQ40" s="877"/>
      <c r="AR40" s="869"/>
      <c r="AS40" s="866"/>
      <c r="AT40" s="866"/>
      <c r="AU40" s="866"/>
      <c r="AV40" s="866"/>
      <c r="AW40" s="866"/>
      <c r="AX40" s="866"/>
      <c r="AY40" s="870"/>
    </row>
    <row r="41" spans="2:51" ht="11.25" customHeight="1" x14ac:dyDescent="0.15">
      <c r="B41" s="871">
        <v>2023</v>
      </c>
      <c r="C41" s="747"/>
      <c r="D41" s="747"/>
      <c r="E41" s="743" t="s">
        <v>309</v>
      </c>
      <c r="F41" s="743"/>
      <c r="G41" s="743">
        <v>3</v>
      </c>
      <c r="H41" s="747"/>
      <c r="I41" s="743" t="s">
        <v>310</v>
      </c>
      <c r="J41" s="749"/>
      <c r="K41" s="861"/>
      <c r="L41" s="862"/>
      <c r="M41" s="862"/>
      <c r="N41" s="862"/>
      <c r="O41" s="862"/>
      <c r="P41" s="862"/>
      <c r="Q41" s="862"/>
      <c r="R41" s="862"/>
      <c r="S41" s="861"/>
      <c r="T41" s="862"/>
      <c r="U41" s="862"/>
      <c r="V41" s="862"/>
      <c r="W41" s="862"/>
      <c r="X41" s="862"/>
      <c r="Y41" s="862"/>
      <c r="Z41" s="862"/>
      <c r="AA41" s="861"/>
      <c r="AB41" s="862"/>
      <c r="AC41" s="862"/>
      <c r="AD41" s="862"/>
      <c r="AE41" s="862"/>
      <c r="AF41" s="862"/>
      <c r="AG41" s="862"/>
      <c r="AH41" s="862"/>
      <c r="AI41" s="861"/>
      <c r="AJ41" s="862"/>
      <c r="AK41" s="862"/>
      <c r="AL41" s="862"/>
      <c r="AM41" s="862"/>
      <c r="AN41" s="862"/>
      <c r="AO41" s="862"/>
      <c r="AP41" s="862"/>
      <c r="AQ41" s="862"/>
      <c r="AR41" s="858">
        <f>K41+S41+AA41-AI41</f>
        <v>0</v>
      </c>
      <c r="AS41" s="852"/>
      <c r="AT41" s="852"/>
      <c r="AU41" s="852"/>
      <c r="AV41" s="852"/>
      <c r="AW41" s="852"/>
      <c r="AX41" s="852"/>
      <c r="AY41" s="860"/>
    </row>
    <row r="42" spans="2:51" ht="11.25" customHeight="1" x14ac:dyDescent="0.15">
      <c r="B42" s="872"/>
      <c r="C42" s="748"/>
      <c r="D42" s="748"/>
      <c r="E42" s="873"/>
      <c r="F42" s="873"/>
      <c r="G42" s="748"/>
      <c r="H42" s="748"/>
      <c r="I42" s="873"/>
      <c r="J42" s="750"/>
      <c r="K42" s="861"/>
      <c r="L42" s="862"/>
      <c r="M42" s="862"/>
      <c r="N42" s="862"/>
      <c r="O42" s="862"/>
      <c r="P42" s="862"/>
      <c r="Q42" s="862"/>
      <c r="R42" s="862"/>
      <c r="S42" s="861"/>
      <c r="T42" s="862"/>
      <c r="U42" s="862"/>
      <c r="V42" s="862"/>
      <c r="W42" s="862"/>
      <c r="X42" s="862"/>
      <c r="Y42" s="862"/>
      <c r="Z42" s="862"/>
      <c r="AA42" s="861"/>
      <c r="AB42" s="862"/>
      <c r="AC42" s="862"/>
      <c r="AD42" s="862"/>
      <c r="AE42" s="862"/>
      <c r="AF42" s="862"/>
      <c r="AG42" s="862"/>
      <c r="AH42" s="862"/>
      <c r="AI42" s="861"/>
      <c r="AJ42" s="862"/>
      <c r="AK42" s="862"/>
      <c r="AL42" s="862"/>
      <c r="AM42" s="862"/>
      <c r="AN42" s="862"/>
      <c r="AO42" s="862"/>
      <c r="AP42" s="862"/>
      <c r="AQ42" s="862"/>
      <c r="AR42" s="858"/>
      <c r="AS42" s="852"/>
      <c r="AT42" s="852"/>
      <c r="AU42" s="852"/>
      <c r="AV42" s="852"/>
      <c r="AW42" s="852"/>
      <c r="AX42" s="852"/>
      <c r="AY42" s="860"/>
    </row>
    <row r="43" spans="2:51" ht="9" customHeight="1" x14ac:dyDescent="0.15">
      <c r="B43" s="715" t="s">
        <v>311</v>
      </c>
      <c r="C43" s="716"/>
      <c r="D43" s="716"/>
      <c r="E43" s="716"/>
      <c r="F43" s="716"/>
      <c r="G43" s="716"/>
      <c r="H43" s="716"/>
      <c r="I43" s="716"/>
      <c r="J43" s="717"/>
      <c r="K43" s="874"/>
      <c r="L43" s="875"/>
      <c r="M43" s="875"/>
      <c r="N43" s="875"/>
      <c r="O43" s="875"/>
      <c r="P43" s="875"/>
      <c r="Q43" s="875"/>
      <c r="R43" s="875"/>
      <c r="S43" s="874"/>
      <c r="T43" s="875"/>
      <c r="U43" s="875"/>
      <c r="V43" s="875"/>
      <c r="W43" s="875"/>
      <c r="X43" s="875"/>
      <c r="Y43" s="875"/>
      <c r="Z43" s="875"/>
      <c r="AA43" s="874"/>
      <c r="AB43" s="875"/>
      <c r="AC43" s="875"/>
      <c r="AD43" s="875"/>
      <c r="AE43" s="875"/>
      <c r="AF43" s="875"/>
      <c r="AG43" s="875"/>
      <c r="AH43" s="875"/>
      <c r="AI43" s="874"/>
      <c r="AJ43" s="875"/>
      <c r="AK43" s="875"/>
      <c r="AL43" s="875"/>
      <c r="AM43" s="875"/>
      <c r="AN43" s="875"/>
      <c r="AO43" s="875"/>
      <c r="AP43" s="875"/>
      <c r="AQ43" s="875"/>
      <c r="AR43" s="867"/>
      <c r="AS43" s="864"/>
      <c r="AT43" s="864"/>
      <c r="AU43" s="864"/>
      <c r="AV43" s="864"/>
      <c r="AW43" s="864"/>
      <c r="AX43" s="864"/>
      <c r="AY43" s="868"/>
    </row>
    <row r="44" spans="2:51" ht="9" customHeight="1" x14ac:dyDescent="0.15">
      <c r="B44" s="718"/>
      <c r="C44" s="719"/>
      <c r="D44" s="719"/>
      <c r="E44" s="719"/>
      <c r="F44" s="719"/>
      <c r="G44" s="719"/>
      <c r="H44" s="719"/>
      <c r="I44" s="719"/>
      <c r="J44" s="720"/>
      <c r="K44" s="876"/>
      <c r="L44" s="877"/>
      <c r="M44" s="877"/>
      <c r="N44" s="877"/>
      <c r="O44" s="877"/>
      <c r="P44" s="877"/>
      <c r="Q44" s="877"/>
      <c r="R44" s="877"/>
      <c r="S44" s="876"/>
      <c r="T44" s="877"/>
      <c r="U44" s="877"/>
      <c r="V44" s="877"/>
      <c r="W44" s="877"/>
      <c r="X44" s="877"/>
      <c r="Y44" s="877"/>
      <c r="Z44" s="877"/>
      <c r="AA44" s="876"/>
      <c r="AB44" s="877"/>
      <c r="AC44" s="877"/>
      <c r="AD44" s="877"/>
      <c r="AE44" s="877"/>
      <c r="AF44" s="877"/>
      <c r="AG44" s="877"/>
      <c r="AH44" s="877"/>
      <c r="AI44" s="876"/>
      <c r="AJ44" s="877"/>
      <c r="AK44" s="877"/>
      <c r="AL44" s="877"/>
      <c r="AM44" s="877"/>
      <c r="AN44" s="877"/>
      <c r="AO44" s="877"/>
      <c r="AP44" s="877"/>
      <c r="AQ44" s="877"/>
      <c r="AR44" s="869"/>
      <c r="AS44" s="866"/>
      <c r="AT44" s="866"/>
      <c r="AU44" s="866"/>
      <c r="AV44" s="866"/>
      <c r="AW44" s="866"/>
      <c r="AX44" s="866"/>
      <c r="AY44" s="870"/>
    </row>
    <row r="45" spans="2:51" ht="11.25" customHeight="1" x14ac:dyDescent="0.15">
      <c r="B45" s="871">
        <v>2023</v>
      </c>
      <c r="C45" s="747"/>
      <c r="D45" s="747"/>
      <c r="E45" s="743" t="s">
        <v>309</v>
      </c>
      <c r="F45" s="743"/>
      <c r="G45" s="743">
        <v>4</v>
      </c>
      <c r="H45" s="747"/>
      <c r="I45" s="743" t="s">
        <v>310</v>
      </c>
      <c r="J45" s="749"/>
      <c r="K45" s="861"/>
      <c r="L45" s="862"/>
      <c r="M45" s="862"/>
      <c r="N45" s="862"/>
      <c r="O45" s="862"/>
      <c r="P45" s="862"/>
      <c r="Q45" s="862"/>
      <c r="R45" s="862"/>
      <c r="S45" s="861"/>
      <c r="T45" s="862"/>
      <c r="U45" s="862"/>
      <c r="V45" s="862"/>
      <c r="W45" s="862"/>
      <c r="X45" s="862"/>
      <c r="Y45" s="862"/>
      <c r="Z45" s="862"/>
      <c r="AA45" s="861"/>
      <c r="AB45" s="862"/>
      <c r="AC45" s="862"/>
      <c r="AD45" s="862"/>
      <c r="AE45" s="862"/>
      <c r="AF45" s="862"/>
      <c r="AG45" s="862"/>
      <c r="AH45" s="862"/>
      <c r="AI45" s="861"/>
      <c r="AJ45" s="862"/>
      <c r="AK45" s="862"/>
      <c r="AL45" s="862"/>
      <c r="AM45" s="862"/>
      <c r="AN45" s="862"/>
      <c r="AO45" s="862"/>
      <c r="AP45" s="862"/>
      <c r="AQ45" s="862"/>
      <c r="AR45" s="858">
        <f>K45+S45+AA45-AI45</f>
        <v>0</v>
      </c>
      <c r="AS45" s="852"/>
      <c r="AT45" s="852"/>
      <c r="AU45" s="852"/>
      <c r="AV45" s="852"/>
      <c r="AW45" s="852"/>
      <c r="AX45" s="852"/>
      <c r="AY45" s="860"/>
    </row>
    <row r="46" spans="2:51" ht="11.25" customHeight="1" x14ac:dyDescent="0.15">
      <c r="B46" s="872"/>
      <c r="C46" s="748"/>
      <c r="D46" s="748"/>
      <c r="E46" s="873"/>
      <c r="F46" s="873"/>
      <c r="G46" s="748"/>
      <c r="H46" s="748"/>
      <c r="I46" s="873"/>
      <c r="J46" s="750"/>
      <c r="K46" s="861"/>
      <c r="L46" s="862"/>
      <c r="M46" s="862"/>
      <c r="N46" s="862"/>
      <c r="O46" s="862"/>
      <c r="P46" s="862"/>
      <c r="Q46" s="862"/>
      <c r="R46" s="862"/>
      <c r="S46" s="861"/>
      <c r="T46" s="862"/>
      <c r="U46" s="862"/>
      <c r="V46" s="862"/>
      <c r="W46" s="862"/>
      <c r="X46" s="862"/>
      <c r="Y46" s="862"/>
      <c r="Z46" s="862"/>
      <c r="AA46" s="861"/>
      <c r="AB46" s="862"/>
      <c r="AC46" s="862"/>
      <c r="AD46" s="862"/>
      <c r="AE46" s="862"/>
      <c r="AF46" s="862"/>
      <c r="AG46" s="862"/>
      <c r="AH46" s="862"/>
      <c r="AI46" s="861"/>
      <c r="AJ46" s="862"/>
      <c r="AK46" s="862"/>
      <c r="AL46" s="862"/>
      <c r="AM46" s="862"/>
      <c r="AN46" s="862"/>
      <c r="AO46" s="862"/>
      <c r="AP46" s="862"/>
      <c r="AQ46" s="862"/>
      <c r="AR46" s="858"/>
      <c r="AS46" s="852"/>
      <c r="AT46" s="852"/>
      <c r="AU46" s="852"/>
      <c r="AV46" s="852"/>
      <c r="AW46" s="852"/>
      <c r="AX46" s="852"/>
      <c r="AY46" s="860"/>
    </row>
    <row r="47" spans="2:51" ht="9" customHeight="1" x14ac:dyDescent="0.15">
      <c r="B47" s="715" t="s">
        <v>311</v>
      </c>
      <c r="C47" s="716"/>
      <c r="D47" s="716"/>
      <c r="E47" s="716"/>
      <c r="F47" s="716"/>
      <c r="G47" s="716"/>
      <c r="H47" s="716"/>
      <c r="I47" s="716"/>
      <c r="J47" s="717"/>
      <c r="K47" s="874"/>
      <c r="L47" s="875"/>
      <c r="M47" s="875"/>
      <c r="N47" s="875"/>
      <c r="O47" s="875"/>
      <c r="P47" s="875"/>
      <c r="Q47" s="875"/>
      <c r="R47" s="875"/>
      <c r="S47" s="874"/>
      <c r="T47" s="875"/>
      <c r="U47" s="875"/>
      <c r="V47" s="875"/>
      <c r="W47" s="875"/>
      <c r="X47" s="875"/>
      <c r="Y47" s="875"/>
      <c r="Z47" s="875"/>
      <c r="AA47" s="874"/>
      <c r="AB47" s="875"/>
      <c r="AC47" s="875"/>
      <c r="AD47" s="875"/>
      <c r="AE47" s="875"/>
      <c r="AF47" s="875"/>
      <c r="AG47" s="875"/>
      <c r="AH47" s="875"/>
      <c r="AI47" s="874"/>
      <c r="AJ47" s="875"/>
      <c r="AK47" s="875"/>
      <c r="AL47" s="875"/>
      <c r="AM47" s="875"/>
      <c r="AN47" s="875"/>
      <c r="AO47" s="875"/>
      <c r="AP47" s="875"/>
      <c r="AQ47" s="875"/>
      <c r="AR47" s="867"/>
      <c r="AS47" s="864"/>
      <c r="AT47" s="864"/>
      <c r="AU47" s="864"/>
      <c r="AV47" s="864"/>
      <c r="AW47" s="864"/>
      <c r="AX47" s="864"/>
      <c r="AY47" s="868"/>
    </row>
    <row r="48" spans="2:51" ht="9" customHeight="1" x14ac:dyDescent="0.15">
      <c r="B48" s="718"/>
      <c r="C48" s="719"/>
      <c r="D48" s="719"/>
      <c r="E48" s="719"/>
      <c r="F48" s="719"/>
      <c r="G48" s="719"/>
      <c r="H48" s="719"/>
      <c r="I48" s="719"/>
      <c r="J48" s="720"/>
      <c r="K48" s="876"/>
      <c r="L48" s="877"/>
      <c r="M48" s="877"/>
      <c r="N48" s="877"/>
      <c r="O48" s="877"/>
      <c r="P48" s="877"/>
      <c r="Q48" s="877"/>
      <c r="R48" s="877"/>
      <c r="S48" s="876"/>
      <c r="T48" s="877"/>
      <c r="U48" s="877"/>
      <c r="V48" s="877"/>
      <c r="W48" s="877"/>
      <c r="X48" s="877"/>
      <c r="Y48" s="877"/>
      <c r="Z48" s="877"/>
      <c r="AA48" s="876"/>
      <c r="AB48" s="877"/>
      <c r="AC48" s="877"/>
      <c r="AD48" s="877"/>
      <c r="AE48" s="877"/>
      <c r="AF48" s="877"/>
      <c r="AG48" s="877"/>
      <c r="AH48" s="877"/>
      <c r="AI48" s="876"/>
      <c r="AJ48" s="877"/>
      <c r="AK48" s="877"/>
      <c r="AL48" s="877"/>
      <c r="AM48" s="877"/>
      <c r="AN48" s="877"/>
      <c r="AO48" s="877"/>
      <c r="AP48" s="877"/>
      <c r="AQ48" s="877"/>
      <c r="AR48" s="869"/>
      <c r="AS48" s="866"/>
      <c r="AT48" s="866"/>
      <c r="AU48" s="866"/>
      <c r="AV48" s="866"/>
      <c r="AW48" s="866"/>
      <c r="AX48" s="866"/>
      <c r="AY48" s="870"/>
    </row>
    <row r="49" spans="2:52" ht="11.25" customHeight="1" x14ac:dyDescent="0.15">
      <c r="B49" s="871">
        <v>2023</v>
      </c>
      <c r="C49" s="747"/>
      <c r="D49" s="747"/>
      <c r="E49" s="743" t="s">
        <v>309</v>
      </c>
      <c r="F49" s="743"/>
      <c r="G49" s="743">
        <v>5</v>
      </c>
      <c r="H49" s="747"/>
      <c r="I49" s="743" t="s">
        <v>310</v>
      </c>
      <c r="J49" s="749"/>
      <c r="K49" s="861"/>
      <c r="L49" s="862"/>
      <c r="M49" s="862"/>
      <c r="N49" s="862"/>
      <c r="O49" s="862"/>
      <c r="P49" s="862"/>
      <c r="Q49" s="862"/>
      <c r="R49" s="862"/>
      <c r="S49" s="861"/>
      <c r="T49" s="862"/>
      <c r="U49" s="862"/>
      <c r="V49" s="862"/>
      <c r="W49" s="862"/>
      <c r="X49" s="862"/>
      <c r="Y49" s="862"/>
      <c r="Z49" s="862"/>
      <c r="AA49" s="861"/>
      <c r="AB49" s="862"/>
      <c r="AC49" s="862"/>
      <c r="AD49" s="862"/>
      <c r="AE49" s="862"/>
      <c r="AF49" s="862"/>
      <c r="AG49" s="862"/>
      <c r="AH49" s="862"/>
      <c r="AI49" s="861"/>
      <c r="AJ49" s="862"/>
      <c r="AK49" s="862"/>
      <c r="AL49" s="862"/>
      <c r="AM49" s="862"/>
      <c r="AN49" s="862"/>
      <c r="AO49" s="862"/>
      <c r="AP49" s="862"/>
      <c r="AQ49" s="862"/>
      <c r="AR49" s="858">
        <f>K49+S49+AA49-AI49</f>
        <v>0</v>
      </c>
      <c r="AS49" s="852"/>
      <c r="AT49" s="852"/>
      <c r="AU49" s="852"/>
      <c r="AV49" s="852"/>
      <c r="AW49" s="852"/>
      <c r="AX49" s="852"/>
      <c r="AY49" s="860"/>
    </row>
    <row r="50" spans="2:52" ht="11.25" customHeight="1" x14ac:dyDescent="0.15">
      <c r="B50" s="872"/>
      <c r="C50" s="748"/>
      <c r="D50" s="748"/>
      <c r="E50" s="873"/>
      <c r="F50" s="873"/>
      <c r="G50" s="748"/>
      <c r="H50" s="748"/>
      <c r="I50" s="873"/>
      <c r="J50" s="750"/>
      <c r="K50" s="861"/>
      <c r="L50" s="862"/>
      <c r="M50" s="862"/>
      <c r="N50" s="862"/>
      <c r="O50" s="862"/>
      <c r="P50" s="862"/>
      <c r="Q50" s="862"/>
      <c r="R50" s="862"/>
      <c r="S50" s="861"/>
      <c r="T50" s="862"/>
      <c r="U50" s="862"/>
      <c r="V50" s="862"/>
      <c r="W50" s="862"/>
      <c r="X50" s="862"/>
      <c r="Y50" s="862"/>
      <c r="Z50" s="862"/>
      <c r="AA50" s="861"/>
      <c r="AB50" s="862"/>
      <c r="AC50" s="862"/>
      <c r="AD50" s="862"/>
      <c r="AE50" s="862"/>
      <c r="AF50" s="862"/>
      <c r="AG50" s="862"/>
      <c r="AH50" s="862"/>
      <c r="AI50" s="861"/>
      <c r="AJ50" s="862"/>
      <c r="AK50" s="862"/>
      <c r="AL50" s="862"/>
      <c r="AM50" s="862"/>
      <c r="AN50" s="862"/>
      <c r="AO50" s="862"/>
      <c r="AP50" s="862"/>
      <c r="AQ50" s="862"/>
      <c r="AR50" s="858"/>
      <c r="AS50" s="852"/>
      <c r="AT50" s="852"/>
      <c r="AU50" s="852"/>
      <c r="AV50" s="852"/>
      <c r="AW50" s="852"/>
      <c r="AX50" s="852"/>
      <c r="AY50" s="860"/>
    </row>
    <row r="51" spans="2:52" ht="9" customHeight="1" x14ac:dyDescent="0.15">
      <c r="B51" s="715" t="s">
        <v>311</v>
      </c>
      <c r="C51" s="716"/>
      <c r="D51" s="716"/>
      <c r="E51" s="716"/>
      <c r="F51" s="716"/>
      <c r="G51" s="716"/>
      <c r="H51" s="716"/>
      <c r="I51" s="716"/>
      <c r="J51" s="717"/>
      <c r="K51" s="874"/>
      <c r="L51" s="875"/>
      <c r="M51" s="875"/>
      <c r="N51" s="875"/>
      <c r="O51" s="875"/>
      <c r="P51" s="875"/>
      <c r="Q51" s="875"/>
      <c r="R51" s="875"/>
      <c r="S51" s="874"/>
      <c r="T51" s="875"/>
      <c r="U51" s="875"/>
      <c r="V51" s="875"/>
      <c r="W51" s="875"/>
      <c r="X51" s="875"/>
      <c r="Y51" s="875"/>
      <c r="Z51" s="875"/>
      <c r="AA51" s="874"/>
      <c r="AB51" s="875"/>
      <c r="AC51" s="875"/>
      <c r="AD51" s="875"/>
      <c r="AE51" s="875"/>
      <c r="AF51" s="875"/>
      <c r="AG51" s="875"/>
      <c r="AH51" s="875"/>
      <c r="AI51" s="874"/>
      <c r="AJ51" s="875"/>
      <c r="AK51" s="875"/>
      <c r="AL51" s="875"/>
      <c r="AM51" s="875"/>
      <c r="AN51" s="875"/>
      <c r="AO51" s="875"/>
      <c r="AP51" s="875"/>
      <c r="AQ51" s="875"/>
      <c r="AR51" s="867"/>
      <c r="AS51" s="864"/>
      <c r="AT51" s="864"/>
      <c r="AU51" s="864"/>
      <c r="AV51" s="864"/>
      <c r="AW51" s="864"/>
      <c r="AX51" s="864"/>
      <c r="AY51" s="868"/>
    </row>
    <row r="52" spans="2:52" ht="9" customHeight="1" x14ac:dyDescent="0.15">
      <c r="B52" s="718"/>
      <c r="C52" s="719"/>
      <c r="D52" s="719"/>
      <c r="E52" s="719"/>
      <c r="F52" s="719"/>
      <c r="G52" s="719"/>
      <c r="H52" s="719"/>
      <c r="I52" s="719"/>
      <c r="J52" s="720"/>
      <c r="K52" s="876"/>
      <c r="L52" s="877"/>
      <c r="M52" s="877"/>
      <c r="N52" s="877"/>
      <c r="O52" s="877"/>
      <c r="P52" s="877"/>
      <c r="Q52" s="877"/>
      <c r="R52" s="877"/>
      <c r="S52" s="876"/>
      <c r="T52" s="877"/>
      <c r="U52" s="877"/>
      <c r="V52" s="877"/>
      <c r="W52" s="877"/>
      <c r="X52" s="877"/>
      <c r="Y52" s="877"/>
      <c r="Z52" s="877"/>
      <c r="AA52" s="876"/>
      <c r="AB52" s="877"/>
      <c r="AC52" s="877"/>
      <c r="AD52" s="877"/>
      <c r="AE52" s="877"/>
      <c r="AF52" s="877"/>
      <c r="AG52" s="877"/>
      <c r="AH52" s="877"/>
      <c r="AI52" s="876"/>
      <c r="AJ52" s="877"/>
      <c r="AK52" s="877"/>
      <c r="AL52" s="877"/>
      <c r="AM52" s="877"/>
      <c r="AN52" s="877"/>
      <c r="AO52" s="877"/>
      <c r="AP52" s="877"/>
      <c r="AQ52" s="877"/>
      <c r="AR52" s="869"/>
      <c r="AS52" s="866"/>
      <c r="AT52" s="866"/>
      <c r="AU52" s="866"/>
      <c r="AV52" s="866"/>
      <c r="AW52" s="866"/>
      <c r="AX52" s="866"/>
      <c r="AY52" s="870"/>
      <c r="AZ52" s="132"/>
    </row>
    <row r="53" spans="2:52" ht="11.25" customHeight="1" x14ac:dyDescent="0.15">
      <c r="B53" s="871">
        <v>2023</v>
      </c>
      <c r="C53" s="747"/>
      <c r="D53" s="747"/>
      <c r="E53" s="743" t="s">
        <v>309</v>
      </c>
      <c r="F53" s="743"/>
      <c r="G53" s="743">
        <v>6</v>
      </c>
      <c r="H53" s="747"/>
      <c r="I53" s="743" t="s">
        <v>310</v>
      </c>
      <c r="J53" s="749"/>
      <c r="K53" s="861"/>
      <c r="L53" s="862"/>
      <c r="M53" s="862"/>
      <c r="N53" s="862"/>
      <c r="O53" s="862"/>
      <c r="P53" s="862"/>
      <c r="Q53" s="862"/>
      <c r="R53" s="862"/>
      <c r="S53" s="861"/>
      <c r="T53" s="862"/>
      <c r="U53" s="862"/>
      <c r="V53" s="862"/>
      <c r="W53" s="862"/>
      <c r="X53" s="862"/>
      <c r="Y53" s="862"/>
      <c r="Z53" s="862"/>
      <c r="AA53" s="861"/>
      <c r="AB53" s="862"/>
      <c r="AC53" s="862"/>
      <c r="AD53" s="862"/>
      <c r="AE53" s="862"/>
      <c r="AF53" s="862"/>
      <c r="AG53" s="862"/>
      <c r="AH53" s="862"/>
      <c r="AI53" s="861"/>
      <c r="AJ53" s="862"/>
      <c r="AK53" s="862"/>
      <c r="AL53" s="862"/>
      <c r="AM53" s="862"/>
      <c r="AN53" s="862"/>
      <c r="AO53" s="862"/>
      <c r="AP53" s="862"/>
      <c r="AQ53" s="862"/>
      <c r="AR53" s="858">
        <f>K53+S53+AA53-AI53</f>
        <v>0</v>
      </c>
      <c r="AS53" s="852"/>
      <c r="AT53" s="852"/>
      <c r="AU53" s="852"/>
      <c r="AV53" s="852"/>
      <c r="AW53" s="852"/>
      <c r="AX53" s="852"/>
      <c r="AY53" s="860"/>
      <c r="AZ53" s="132"/>
    </row>
    <row r="54" spans="2:52" ht="11.25" customHeight="1" x14ac:dyDescent="0.15">
      <c r="B54" s="872"/>
      <c r="C54" s="748"/>
      <c r="D54" s="748"/>
      <c r="E54" s="873"/>
      <c r="F54" s="873"/>
      <c r="G54" s="748"/>
      <c r="H54" s="748"/>
      <c r="I54" s="873"/>
      <c r="J54" s="750"/>
      <c r="K54" s="861"/>
      <c r="L54" s="862"/>
      <c r="M54" s="862"/>
      <c r="N54" s="862"/>
      <c r="O54" s="862"/>
      <c r="P54" s="862"/>
      <c r="Q54" s="862"/>
      <c r="R54" s="862"/>
      <c r="S54" s="861"/>
      <c r="T54" s="862"/>
      <c r="U54" s="862"/>
      <c r="V54" s="862"/>
      <c r="W54" s="862"/>
      <c r="X54" s="862"/>
      <c r="Y54" s="862"/>
      <c r="Z54" s="862"/>
      <c r="AA54" s="861"/>
      <c r="AB54" s="862"/>
      <c r="AC54" s="862"/>
      <c r="AD54" s="862"/>
      <c r="AE54" s="862"/>
      <c r="AF54" s="862"/>
      <c r="AG54" s="862"/>
      <c r="AH54" s="862"/>
      <c r="AI54" s="861"/>
      <c r="AJ54" s="862"/>
      <c r="AK54" s="862"/>
      <c r="AL54" s="862"/>
      <c r="AM54" s="862"/>
      <c r="AN54" s="862"/>
      <c r="AO54" s="862"/>
      <c r="AP54" s="862"/>
      <c r="AQ54" s="862"/>
      <c r="AR54" s="858"/>
      <c r="AS54" s="852"/>
      <c r="AT54" s="852"/>
      <c r="AU54" s="852"/>
      <c r="AV54" s="852"/>
      <c r="AW54" s="852"/>
      <c r="AX54" s="852"/>
      <c r="AY54" s="860"/>
      <c r="AZ54" s="132"/>
    </row>
    <row r="55" spans="2:52" ht="9" customHeight="1" x14ac:dyDescent="0.15">
      <c r="B55" s="715" t="s">
        <v>311</v>
      </c>
      <c r="C55" s="716"/>
      <c r="D55" s="716"/>
      <c r="E55" s="716"/>
      <c r="F55" s="716"/>
      <c r="G55" s="716"/>
      <c r="H55" s="716"/>
      <c r="I55" s="716"/>
      <c r="J55" s="717"/>
      <c r="K55" s="874"/>
      <c r="L55" s="875"/>
      <c r="M55" s="875"/>
      <c r="N55" s="875"/>
      <c r="O55" s="875"/>
      <c r="P55" s="875"/>
      <c r="Q55" s="875"/>
      <c r="R55" s="875"/>
      <c r="S55" s="874"/>
      <c r="T55" s="875"/>
      <c r="U55" s="875"/>
      <c r="V55" s="875"/>
      <c r="W55" s="875"/>
      <c r="X55" s="875"/>
      <c r="Y55" s="875"/>
      <c r="Z55" s="875"/>
      <c r="AA55" s="874"/>
      <c r="AB55" s="875"/>
      <c r="AC55" s="875"/>
      <c r="AD55" s="875"/>
      <c r="AE55" s="875"/>
      <c r="AF55" s="875"/>
      <c r="AG55" s="875"/>
      <c r="AH55" s="875"/>
      <c r="AI55" s="874"/>
      <c r="AJ55" s="875"/>
      <c r="AK55" s="875"/>
      <c r="AL55" s="875"/>
      <c r="AM55" s="875"/>
      <c r="AN55" s="875"/>
      <c r="AO55" s="875"/>
      <c r="AP55" s="875"/>
      <c r="AQ55" s="875"/>
      <c r="AR55" s="867"/>
      <c r="AS55" s="864"/>
      <c r="AT55" s="864"/>
      <c r="AU55" s="864"/>
      <c r="AV55" s="864"/>
      <c r="AW55" s="864"/>
      <c r="AX55" s="864"/>
      <c r="AY55" s="868"/>
    </row>
    <row r="56" spans="2:52" ht="9" customHeight="1" x14ac:dyDescent="0.15">
      <c r="B56" s="718"/>
      <c r="C56" s="719"/>
      <c r="D56" s="719"/>
      <c r="E56" s="719"/>
      <c r="F56" s="719"/>
      <c r="G56" s="719"/>
      <c r="H56" s="719"/>
      <c r="I56" s="719"/>
      <c r="J56" s="720"/>
      <c r="K56" s="876"/>
      <c r="L56" s="877"/>
      <c r="M56" s="877"/>
      <c r="N56" s="877"/>
      <c r="O56" s="877"/>
      <c r="P56" s="877"/>
      <c r="Q56" s="877"/>
      <c r="R56" s="877"/>
      <c r="S56" s="876"/>
      <c r="T56" s="877"/>
      <c r="U56" s="877"/>
      <c r="V56" s="877"/>
      <c r="W56" s="877"/>
      <c r="X56" s="877"/>
      <c r="Y56" s="877"/>
      <c r="Z56" s="877"/>
      <c r="AA56" s="876"/>
      <c r="AB56" s="877"/>
      <c r="AC56" s="877"/>
      <c r="AD56" s="877"/>
      <c r="AE56" s="877"/>
      <c r="AF56" s="877"/>
      <c r="AG56" s="877"/>
      <c r="AH56" s="877"/>
      <c r="AI56" s="876"/>
      <c r="AJ56" s="877"/>
      <c r="AK56" s="877"/>
      <c r="AL56" s="877"/>
      <c r="AM56" s="877"/>
      <c r="AN56" s="877"/>
      <c r="AO56" s="877"/>
      <c r="AP56" s="877"/>
      <c r="AQ56" s="877"/>
      <c r="AR56" s="869"/>
      <c r="AS56" s="866"/>
      <c r="AT56" s="866"/>
      <c r="AU56" s="866"/>
      <c r="AV56" s="866"/>
      <c r="AW56" s="866"/>
      <c r="AX56" s="866"/>
      <c r="AY56" s="870"/>
    </row>
    <row r="57" spans="2:52" ht="11.25" customHeight="1" x14ac:dyDescent="0.15">
      <c r="B57" s="871">
        <v>2023</v>
      </c>
      <c r="C57" s="747"/>
      <c r="D57" s="747"/>
      <c r="E57" s="743" t="s">
        <v>309</v>
      </c>
      <c r="F57" s="743"/>
      <c r="G57" s="743">
        <v>7</v>
      </c>
      <c r="H57" s="747"/>
      <c r="I57" s="743" t="s">
        <v>310</v>
      </c>
      <c r="J57" s="749"/>
      <c r="K57" s="861"/>
      <c r="L57" s="862"/>
      <c r="M57" s="862"/>
      <c r="N57" s="862"/>
      <c r="O57" s="862"/>
      <c r="P57" s="862"/>
      <c r="Q57" s="862"/>
      <c r="R57" s="862"/>
      <c r="S57" s="861"/>
      <c r="T57" s="862"/>
      <c r="U57" s="862"/>
      <c r="V57" s="862"/>
      <c r="W57" s="862"/>
      <c r="X57" s="862"/>
      <c r="Y57" s="862"/>
      <c r="Z57" s="862"/>
      <c r="AA57" s="861"/>
      <c r="AB57" s="862"/>
      <c r="AC57" s="862"/>
      <c r="AD57" s="862"/>
      <c r="AE57" s="862"/>
      <c r="AF57" s="862"/>
      <c r="AG57" s="862"/>
      <c r="AH57" s="862"/>
      <c r="AI57" s="861"/>
      <c r="AJ57" s="862"/>
      <c r="AK57" s="862"/>
      <c r="AL57" s="862"/>
      <c r="AM57" s="862"/>
      <c r="AN57" s="862"/>
      <c r="AO57" s="862"/>
      <c r="AP57" s="862"/>
      <c r="AQ57" s="862"/>
      <c r="AR57" s="858">
        <f>K57+S57+AA57-AI57</f>
        <v>0</v>
      </c>
      <c r="AS57" s="852"/>
      <c r="AT57" s="852"/>
      <c r="AU57" s="852"/>
      <c r="AV57" s="852"/>
      <c r="AW57" s="852"/>
      <c r="AX57" s="852"/>
      <c r="AY57" s="860"/>
    </row>
    <row r="58" spans="2:52" ht="11.25" customHeight="1" x14ac:dyDescent="0.15">
      <c r="B58" s="872"/>
      <c r="C58" s="748"/>
      <c r="D58" s="748"/>
      <c r="E58" s="873"/>
      <c r="F58" s="873"/>
      <c r="G58" s="748"/>
      <c r="H58" s="748"/>
      <c r="I58" s="873"/>
      <c r="J58" s="750"/>
      <c r="K58" s="861"/>
      <c r="L58" s="862"/>
      <c r="M58" s="862"/>
      <c r="N58" s="862"/>
      <c r="O58" s="862"/>
      <c r="P58" s="862"/>
      <c r="Q58" s="862"/>
      <c r="R58" s="862"/>
      <c r="S58" s="861"/>
      <c r="T58" s="862"/>
      <c r="U58" s="862"/>
      <c r="V58" s="862"/>
      <c r="W58" s="862"/>
      <c r="X58" s="862"/>
      <c r="Y58" s="862"/>
      <c r="Z58" s="862"/>
      <c r="AA58" s="861"/>
      <c r="AB58" s="862"/>
      <c r="AC58" s="862"/>
      <c r="AD58" s="862"/>
      <c r="AE58" s="862"/>
      <c r="AF58" s="862"/>
      <c r="AG58" s="862"/>
      <c r="AH58" s="862"/>
      <c r="AI58" s="861"/>
      <c r="AJ58" s="862"/>
      <c r="AK58" s="862"/>
      <c r="AL58" s="862"/>
      <c r="AM58" s="862"/>
      <c r="AN58" s="862"/>
      <c r="AO58" s="862"/>
      <c r="AP58" s="862"/>
      <c r="AQ58" s="862"/>
      <c r="AR58" s="858"/>
      <c r="AS58" s="852"/>
      <c r="AT58" s="852"/>
      <c r="AU58" s="852"/>
      <c r="AV58" s="852"/>
      <c r="AW58" s="852"/>
      <c r="AX58" s="852"/>
      <c r="AY58" s="860"/>
    </row>
    <row r="59" spans="2:52" ht="9" customHeight="1" x14ac:dyDescent="0.15">
      <c r="B59" s="715" t="s">
        <v>311</v>
      </c>
      <c r="C59" s="716"/>
      <c r="D59" s="716"/>
      <c r="E59" s="716"/>
      <c r="F59" s="716"/>
      <c r="G59" s="716"/>
      <c r="H59" s="716"/>
      <c r="I59" s="716"/>
      <c r="J59" s="717"/>
      <c r="K59" s="874"/>
      <c r="L59" s="875"/>
      <c r="M59" s="875"/>
      <c r="N59" s="875"/>
      <c r="O59" s="875"/>
      <c r="P59" s="875"/>
      <c r="Q59" s="875"/>
      <c r="R59" s="875"/>
      <c r="S59" s="874"/>
      <c r="T59" s="875"/>
      <c r="U59" s="875"/>
      <c r="V59" s="875"/>
      <c r="W59" s="875"/>
      <c r="X59" s="875"/>
      <c r="Y59" s="875"/>
      <c r="Z59" s="875"/>
      <c r="AA59" s="874"/>
      <c r="AB59" s="875"/>
      <c r="AC59" s="875"/>
      <c r="AD59" s="875"/>
      <c r="AE59" s="875"/>
      <c r="AF59" s="875"/>
      <c r="AG59" s="875"/>
      <c r="AH59" s="875"/>
      <c r="AI59" s="874"/>
      <c r="AJ59" s="875"/>
      <c r="AK59" s="875"/>
      <c r="AL59" s="875"/>
      <c r="AM59" s="875"/>
      <c r="AN59" s="875"/>
      <c r="AO59" s="875"/>
      <c r="AP59" s="875"/>
      <c r="AQ59" s="875"/>
      <c r="AR59" s="867"/>
      <c r="AS59" s="864"/>
      <c r="AT59" s="864"/>
      <c r="AU59" s="864"/>
      <c r="AV59" s="864"/>
      <c r="AW59" s="864"/>
      <c r="AX59" s="864"/>
      <c r="AY59" s="868"/>
    </row>
    <row r="60" spans="2:52" ht="9" customHeight="1" x14ac:dyDescent="0.15">
      <c r="B60" s="718"/>
      <c r="C60" s="719"/>
      <c r="D60" s="719"/>
      <c r="E60" s="719"/>
      <c r="F60" s="719"/>
      <c r="G60" s="719"/>
      <c r="H60" s="719"/>
      <c r="I60" s="719"/>
      <c r="J60" s="720"/>
      <c r="K60" s="876"/>
      <c r="L60" s="877"/>
      <c r="M60" s="877"/>
      <c r="N60" s="877"/>
      <c r="O60" s="877"/>
      <c r="P60" s="877"/>
      <c r="Q60" s="877"/>
      <c r="R60" s="877"/>
      <c r="S60" s="876"/>
      <c r="T60" s="877"/>
      <c r="U60" s="877"/>
      <c r="V60" s="877"/>
      <c r="W60" s="877"/>
      <c r="X60" s="877"/>
      <c r="Y60" s="877"/>
      <c r="Z60" s="877"/>
      <c r="AA60" s="876"/>
      <c r="AB60" s="877"/>
      <c r="AC60" s="877"/>
      <c r="AD60" s="877"/>
      <c r="AE60" s="877"/>
      <c r="AF60" s="877"/>
      <c r="AG60" s="877"/>
      <c r="AH60" s="877"/>
      <c r="AI60" s="876"/>
      <c r="AJ60" s="877"/>
      <c r="AK60" s="877"/>
      <c r="AL60" s="877"/>
      <c r="AM60" s="877"/>
      <c r="AN60" s="877"/>
      <c r="AO60" s="877"/>
      <c r="AP60" s="877"/>
      <c r="AQ60" s="877"/>
      <c r="AR60" s="869"/>
      <c r="AS60" s="866"/>
      <c r="AT60" s="866"/>
      <c r="AU60" s="866"/>
      <c r="AV60" s="866"/>
      <c r="AW60" s="866"/>
      <c r="AX60" s="866"/>
      <c r="AY60" s="870"/>
    </row>
    <row r="61" spans="2:52" ht="11.25" customHeight="1" x14ac:dyDescent="0.15">
      <c r="B61" s="871">
        <v>2023</v>
      </c>
      <c r="C61" s="747"/>
      <c r="D61" s="747"/>
      <c r="E61" s="743" t="s">
        <v>309</v>
      </c>
      <c r="F61" s="743"/>
      <c r="G61" s="743">
        <v>8</v>
      </c>
      <c r="H61" s="747"/>
      <c r="I61" s="743" t="s">
        <v>310</v>
      </c>
      <c r="J61" s="749"/>
      <c r="K61" s="861"/>
      <c r="L61" s="862"/>
      <c r="M61" s="862"/>
      <c r="N61" s="862"/>
      <c r="O61" s="862"/>
      <c r="P61" s="862"/>
      <c r="Q61" s="862"/>
      <c r="R61" s="862"/>
      <c r="S61" s="861"/>
      <c r="T61" s="862"/>
      <c r="U61" s="862"/>
      <c r="V61" s="862"/>
      <c r="W61" s="862"/>
      <c r="X61" s="862"/>
      <c r="Y61" s="862"/>
      <c r="Z61" s="862"/>
      <c r="AA61" s="861"/>
      <c r="AB61" s="862"/>
      <c r="AC61" s="862"/>
      <c r="AD61" s="862"/>
      <c r="AE61" s="862"/>
      <c r="AF61" s="862"/>
      <c r="AG61" s="862"/>
      <c r="AH61" s="862"/>
      <c r="AI61" s="861"/>
      <c r="AJ61" s="862"/>
      <c r="AK61" s="862"/>
      <c r="AL61" s="862"/>
      <c r="AM61" s="862"/>
      <c r="AN61" s="862"/>
      <c r="AO61" s="862"/>
      <c r="AP61" s="862"/>
      <c r="AQ61" s="862"/>
      <c r="AR61" s="858">
        <f>K61+S61+AA61-AI61</f>
        <v>0</v>
      </c>
      <c r="AS61" s="852"/>
      <c r="AT61" s="852"/>
      <c r="AU61" s="852"/>
      <c r="AV61" s="852"/>
      <c r="AW61" s="852"/>
      <c r="AX61" s="852"/>
      <c r="AY61" s="860"/>
    </row>
    <row r="62" spans="2:52" ht="11.25" customHeight="1" x14ac:dyDescent="0.15">
      <c r="B62" s="872"/>
      <c r="C62" s="748"/>
      <c r="D62" s="748"/>
      <c r="E62" s="873"/>
      <c r="F62" s="873"/>
      <c r="G62" s="748"/>
      <c r="H62" s="748"/>
      <c r="I62" s="873"/>
      <c r="J62" s="750"/>
      <c r="K62" s="861"/>
      <c r="L62" s="862"/>
      <c r="M62" s="862"/>
      <c r="N62" s="862"/>
      <c r="O62" s="862"/>
      <c r="P62" s="862"/>
      <c r="Q62" s="862"/>
      <c r="R62" s="862"/>
      <c r="S62" s="861"/>
      <c r="T62" s="862"/>
      <c r="U62" s="862"/>
      <c r="V62" s="862"/>
      <c r="W62" s="862"/>
      <c r="X62" s="862"/>
      <c r="Y62" s="862"/>
      <c r="Z62" s="862"/>
      <c r="AA62" s="861"/>
      <c r="AB62" s="862"/>
      <c r="AC62" s="862"/>
      <c r="AD62" s="862"/>
      <c r="AE62" s="862"/>
      <c r="AF62" s="862"/>
      <c r="AG62" s="862"/>
      <c r="AH62" s="862"/>
      <c r="AI62" s="861"/>
      <c r="AJ62" s="862"/>
      <c r="AK62" s="862"/>
      <c r="AL62" s="862"/>
      <c r="AM62" s="862"/>
      <c r="AN62" s="862"/>
      <c r="AO62" s="862"/>
      <c r="AP62" s="862"/>
      <c r="AQ62" s="862"/>
      <c r="AR62" s="858"/>
      <c r="AS62" s="852"/>
      <c r="AT62" s="852"/>
      <c r="AU62" s="852"/>
      <c r="AV62" s="852"/>
      <c r="AW62" s="852"/>
      <c r="AX62" s="852"/>
      <c r="AY62" s="860"/>
    </row>
    <row r="63" spans="2:52" ht="9" customHeight="1" x14ac:dyDescent="0.15">
      <c r="B63" s="715" t="s">
        <v>311</v>
      </c>
      <c r="C63" s="716"/>
      <c r="D63" s="716"/>
      <c r="E63" s="716"/>
      <c r="F63" s="716"/>
      <c r="G63" s="716"/>
      <c r="H63" s="716"/>
      <c r="I63" s="716"/>
      <c r="J63" s="717"/>
      <c r="K63" s="874"/>
      <c r="L63" s="875"/>
      <c r="M63" s="875"/>
      <c r="N63" s="875"/>
      <c r="O63" s="875"/>
      <c r="P63" s="875"/>
      <c r="Q63" s="875"/>
      <c r="R63" s="875"/>
      <c r="S63" s="874"/>
      <c r="T63" s="875"/>
      <c r="U63" s="875"/>
      <c r="V63" s="875"/>
      <c r="W63" s="875"/>
      <c r="X63" s="875"/>
      <c r="Y63" s="875"/>
      <c r="Z63" s="875"/>
      <c r="AA63" s="874"/>
      <c r="AB63" s="875"/>
      <c r="AC63" s="875"/>
      <c r="AD63" s="875"/>
      <c r="AE63" s="875"/>
      <c r="AF63" s="875"/>
      <c r="AG63" s="875"/>
      <c r="AH63" s="875"/>
      <c r="AI63" s="874"/>
      <c r="AJ63" s="875"/>
      <c r="AK63" s="875"/>
      <c r="AL63" s="875"/>
      <c r="AM63" s="875"/>
      <c r="AN63" s="875"/>
      <c r="AO63" s="875"/>
      <c r="AP63" s="875"/>
      <c r="AQ63" s="875"/>
      <c r="AR63" s="867"/>
      <c r="AS63" s="864"/>
      <c r="AT63" s="864"/>
      <c r="AU63" s="864"/>
      <c r="AV63" s="864"/>
      <c r="AW63" s="864"/>
      <c r="AX63" s="864"/>
      <c r="AY63" s="868"/>
    </row>
    <row r="64" spans="2:52" ht="9" customHeight="1" x14ac:dyDescent="0.15">
      <c r="B64" s="718"/>
      <c r="C64" s="719"/>
      <c r="D64" s="719"/>
      <c r="E64" s="719"/>
      <c r="F64" s="719"/>
      <c r="G64" s="719"/>
      <c r="H64" s="719"/>
      <c r="I64" s="719"/>
      <c r="J64" s="720"/>
      <c r="K64" s="876"/>
      <c r="L64" s="877"/>
      <c r="M64" s="877"/>
      <c r="N64" s="877"/>
      <c r="O64" s="877"/>
      <c r="P64" s="877"/>
      <c r="Q64" s="877"/>
      <c r="R64" s="877"/>
      <c r="S64" s="876"/>
      <c r="T64" s="877"/>
      <c r="U64" s="877"/>
      <c r="V64" s="877"/>
      <c r="W64" s="877"/>
      <c r="X64" s="877"/>
      <c r="Y64" s="877"/>
      <c r="Z64" s="877"/>
      <c r="AA64" s="876"/>
      <c r="AB64" s="877"/>
      <c r="AC64" s="877"/>
      <c r="AD64" s="877"/>
      <c r="AE64" s="877"/>
      <c r="AF64" s="877"/>
      <c r="AG64" s="877"/>
      <c r="AH64" s="877"/>
      <c r="AI64" s="876"/>
      <c r="AJ64" s="877"/>
      <c r="AK64" s="877"/>
      <c r="AL64" s="877"/>
      <c r="AM64" s="877"/>
      <c r="AN64" s="877"/>
      <c r="AO64" s="877"/>
      <c r="AP64" s="877"/>
      <c r="AQ64" s="877"/>
      <c r="AR64" s="869"/>
      <c r="AS64" s="866"/>
      <c r="AT64" s="866"/>
      <c r="AU64" s="866"/>
      <c r="AV64" s="866"/>
      <c r="AW64" s="866"/>
      <c r="AX64" s="866"/>
      <c r="AY64" s="870"/>
    </row>
    <row r="65" spans="2:52" ht="11.25" customHeight="1" x14ac:dyDescent="0.15">
      <c r="B65" s="871">
        <v>2023</v>
      </c>
      <c r="C65" s="747"/>
      <c r="D65" s="747"/>
      <c r="E65" s="743" t="s">
        <v>309</v>
      </c>
      <c r="F65" s="743"/>
      <c r="G65" s="743">
        <v>9</v>
      </c>
      <c r="H65" s="747"/>
      <c r="I65" s="743" t="s">
        <v>310</v>
      </c>
      <c r="J65" s="749"/>
      <c r="K65" s="861"/>
      <c r="L65" s="862"/>
      <c r="M65" s="862"/>
      <c r="N65" s="862"/>
      <c r="O65" s="862"/>
      <c r="P65" s="862"/>
      <c r="Q65" s="862"/>
      <c r="R65" s="862"/>
      <c r="S65" s="861"/>
      <c r="T65" s="862"/>
      <c r="U65" s="862"/>
      <c r="V65" s="862"/>
      <c r="W65" s="862"/>
      <c r="X65" s="862"/>
      <c r="Y65" s="862"/>
      <c r="Z65" s="862"/>
      <c r="AA65" s="861"/>
      <c r="AB65" s="862"/>
      <c r="AC65" s="862"/>
      <c r="AD65" s="862"/>
      <c r="AE65" s="862"/>
      <c r="AF65" s="862"/>
      <c r="AG65" s="862"/>
      <c r="AH65" s="862"/>
      <c r="AI65" s="861"/>
      <c r="AJ65" s="862"/>
      <c r="AK65" s="862"/>
      <c r="AL65" s="862"/>
      <c r="AM65" s="862"/>
      <c r="AN65" s="862"/>
      <c r="AO65" s="862"/>
      <c r="AP65" s="862"/>
      <c r="AQ65" s="862"/>
      <c r="AR65" s="858">
        <f>K65+S65+AA65-AI65</f>
        <v>0</v>
      </c>
      <c r="AS65" s="852"/>
      <c r="AT65" s="852"/>
      <c r="AU65" s="852"/>
      <c r="AV65" s="852"/>
      <c r="AW65" s="852"/>
      <c r="AX65" s="852"/>
      <c r="AY65" s="860"/>
    </row>
    <row r="66" spans="2:52" ht="11.25" customHeight="1" x14ac:dyDescent="0.15">
      <c r="B66" s="872"/>
      <c r="C66" s="748"/>
      <c r="D66" s="748"/>
      <c r="E66" s="873"/>
      <c r="F66" s="873"/>
      <c r="G66" s="748"/>
      <c r="H66" s="748"/>
      <c r="I66" s="873"/>
      <c r="J66" s="750"/>
      <c r="K66" s="861"/>
      <c r="L66" s="862"/>
      <c r="M66" s="862"/>
      <c r="N66" s="862"/>
      <c r="O66" s="862"/>
      <c r="P66" s="862"/>
      <c r="Q66" s="862"/>
      <c r="R66" s="862"/>
      <c r="S66" s="861"/>
      <c r="T66" s="862"/>
      <c r="U66" s="862"/>
      <c r="V66" s="862"/>
      <c r="W66" s="862"/>
      <c r="X66" s="862"/>
      <c r="Y66" s="862"/>
      <c r="Z66" s="862"/>
      <c r="AA66" s="861"/>
      <c r="AB66" s="862"/>
      <c r="AC66" s="862"/>
      <c r="AD66" s="862"/>
      <c r="AE66" s="862"/>
      <c r="AF66" s="862"/>
      <c r="AG66" s="862"/>
      <c r="AH66" s="862"/>
      <c r="AI66" s="861"/>
      <c r="AJ66" s="862"/>
      <c r="AK66" s="862"/>
      <c r="AL66" s="862"/>
      <c r="AM66" s="862"/>
      <c r="AN66" s="862"/>
      <c r="AO66" s="862"/>
      <c r="AP66" s="862"/>
      <c r="AQ66" s="862"/>
      <c r="AR66" s="858"/>
      <c r="AS66" s="852"/>
      <c r="AT66" s="852"/>
      <c r="AU66" s="852"/>
      <c r="AV66" s="852"/>
      <c r="AW66" s="852"/>
      <c r="AX66" s="852"/>
      <c r="AY66" s="860"/>
    </row>
    <row r="67" spans="2:52" ht="9" customHeight="1" x14ac:dyDescent="0.15">
      <c r="B67" s="715" t="s">
        <v>311</v>
      </c>
      <c r="C67" s="716"/>
      <c r="D67" s="716"/>
      <c r="E67" s="716"/>
      <c r="F67" s="716"/>
      <c r="G67" s="716"/>
      <c r="H67" s="716"/>
      <c r="I67" s="716"/>
      <c r="J67" s="717"/>
      <c r="K67" s="874"/>
      <c r="L67" s="875"/>
      <c r="M67" s="875"/>
      <c r="N67" s="875"/>
      <c r="O67" s="875"/>
      <c r="P67" s="875"/>
      <c r="Q67" s="875"/>
      <c r="R67" s="875"/>
      <c r="S67" s="874"/>
      <c r="T67" s="875"/>
      <c r="U67" s="875"/>
      <c r="V67" s="875"/>
      <c r="W67" s="875"/>
      <c r="X67" s="875"/>
      <c r="Y67" s="875"/>
      <c r="Z67" s="875"/>
      <c r="AA67" s="874"/>
      <c r="AB67" s="875"/>
      <c r="AC67" s="875"/>
      <c r="AD67" s="875"/>
      <c r="AE67" s="875"/>
      <c r="AF67" s="875"/>
      <c r="AG67" s="875"/>
      <c r="AH67" s="875"/>
      <c r="AI67" s="874"/>
      <c r="AJ67" s="875"/>
      <c r="AK67" s="875"/>
      <c r="AL67" s="875"/>
      <c r="AM67" s="875"/>
      <c r="AN67" s="875"/>
      <c r="AO67" s="875"/>
      <c r="AP67" s="875"/>
      <c r="AQ67" s="875"/>
      <c r="AR67" s="867"/>
      <c r="AS67" s="864"/>
      <c r="AT67" s="864"/>
      <c r="AU67" s="864"/>
      <c r="AV67" s="864"/>
      <c r="AW67" s="864"/>
      <c r="AX67" s="864"/>
      <c r="AY67" s="868"/>
    </row>
    <row r="68" spans="2:52" ht="9" customHeight="1" x14ac:dyDescent="0.15">
      <c r="B68" s="718"/>
      <c r="C68" s="719"/>
      <c r="D68" s="719"/>
      <c r="E68" s="719"/>
      <c r="F68" s="719"/>
      <c r="G68" s="719"/>
      <c r="H68" s="719"/>
      <c r="I68" s="719"/>
      <c r="J68" s="720"/>
      <c r="K68" s="876"/>
      <c r="L68" s="877"/>
      <c r="M68" s="877"/>
      <c r="N68" s="877"/>
      <c r="O68" s="877"/>
      <c r="P68" s="877"/>
      <c r="Q68" s="877"/>
      <c r="R68" s="877"/>
      <c r="S68" s="876"/>
      <c r="T68" s="877"/>
      <c r="U68" s="877"/>
      <c r="V68" s="877"/>
      <c r="W68" s="877"/>
      <c r="X68" s="877"/>
      <c r="Y68" s="877"/>
      <c r="Z68" s="877"/>
      <c r="AA68" s="876"/>
      <c r="AB68" s="877"/>
      <c r="AC68" s="877"/>
      <c r="AD68" s="877"/>
      <c r="AE68" s="877"/>
      <c r="AF68" s="877"/>
      <c r="AG68" s="877"/>
      <c r="AH68" s="877"/>
      <c r="AI68" s="876"/>
      <c r="AJ68" s="877"/>
      <c r="AK68" s="877"/>
      <c r="AL68" s="877"/>
      <c r="AM68" s="877"/>
      <c r="AN68" s="877"/>
      <c r="AO68" s="877"/>
      <c r="AP68" s="877"/>
      <c r="AQ68" s="877"/>
      <c r="AR68" s="869"/>
      <c r="AS68" s="866"/>
      <c r="AT68" s="866"/>
      <c r="AU68" s="866"/>
      <c r="AV68" s="866"/>
      <c r="AW68" s="866"/>
      <c r="AX68" s="866"/>
      <c r="AY68" s="870"/>
    </row>
    <row r="69" spans="2:52" ht="11.25" customHeight="1" x14ac:dyDescent="0.15">
      <c r="B69" s="871">
        <v>2023</v>
      </c>
      <c r="C69" s="747"/>
      <c r="D69" s="747"/>
      <c r="E69" s="743" t="s">
        <v>309</v>
      </c>
      <c r="F69" s="743"/>
      <c r="G69" s="743">
        <v>10</v>
      </c>
      <c r="H69" s="747"/>
      <c r="I69" s="743" t="s">
        <v>310</v>
      </c>
      <c r="J69" s="749"/>
      <c r="K69" s="861"/>
      <c r="L69" s="862"/>
      <c r="M69" s="862"/>
      <c r="N69" s="862"/>
      <c r="O69" s="862"/>
      <c r="P69" s="862"/>
      <c r="Q69" s="862"/>
      <c r="R69" s="862"/>
      <c r="S69" s="861"/>
      <c r="T69" s="862"/>
      <c r="U69" s="862"/>
      <c r="V69" s="862"/>
      <c r="W69" s="862"/>
      <c r="X69" s="862"/>
      <c r="Y69" s="862"/>
      <c r="Z69" s="862"/>
      <c r="AA69" s="861"/>
      <c r="AB69" s="862"/>
      <c r="AC69" s="862"/>
      <c r="AD69" s="862"/>
      <c r="AE69" s="862"/>
      <c r="AF69" s="862"/>
      <c r="AG69" s="862"/>
      <c r="AH69" s="862"/>
      <c r="AI69" s="861"/>
      <c r="AJ69" s="862"/>
      <c r="AK69" s="862"/>
      <c r="AL69" s="862"/>
      <c r="AM69" s="862"/>
      <c r="AN69" s="862"/>
      <c r="AO69" s="862"/>
      <c r="AP69" s="862"/>
      <c r="AQ69" s="862"/>
      <c r="AR69" s="858">
        <f>K69+S69+AA69-AI69</f>
        <v>0</v>
      </c>
      <c r="AS69" s="852"/>
      <c r="AT69" s="852"/>
      <c r="AU69" s="852"/>
      <c r="AV69" s="852"/>
      <c r="AW69" s="852"/>
      <c r="AX69" s="852"/>
      <c r="AY69" s="860"/>
    </row>
    <row r="70" spans="2:52" ht="11.25" customHeight="1" x14ac:dyDescent="0.15">
      <c r="B70" s="872"/>
      <c r="C70" s="748"/>
      <c r="D70" s="748"/>
      <c r="E70" s="873"/>
      <c r="F70" s="873"/>
      <c r="G70" s="748"/>
      <c r="H70" s="748"/>
      <c r="I70" s="873"/>
      <c r="J70" s="750"/>
      <c r="K70" s="861"/>
      <c r="L70" s="862"/>
      <c r="M70" s="862"/>
      <c r="N70" s="862"/>
      <c r="O70" s="862"/>
      <c r="P70" s="862"/>
      <c r="Q70" s="862"/>
      <c r="R70" s="862"/>
      <c r="S70" s="861"/>
      <c r="T70" s="862"/>
      <c r="U70" s="862"/>
      <c r="V70" s="862"/>
      <c r="W70" s="862"/>
      <c r="X70" s="862"/>
      <c r="Y70" s="862"/>
      <c r="Z70" s="862"/>
      <c r="AA70" s="861"/>
      <c r="AB70" s="862"/>
      <c r="AC70" s="862"/>
      <c r="AD70" s="862"/>
      <c r="AE70" s="862"/>
      <c r="AF70" s="862"/>
      <c r="AG70" s="862"/>
      <c r="AH70" s="862"/>
      <c r="AI70" s="861"/>
      <c r="AJ70" s="862"/>
      <c r="AK70" s="862"/>
      <c r="AL70" s="862"/>
      <c r="AM70" s="862"/>
      <c r="AN70" s="862"/>
      <c r="AO70" s="862"/>
      <c r="AP70" s="862"/>
      <c r="AQ70" s="862"/>
      <c r="AR70" s="858"/>
      <c r="AS70" s="852"/>
      <c r="AT70" s="852"/>
      <c r="AU70" s="852"/>
      <c r="AV70" s="852"/>
      <c r="AW70" s="852"/>
      <c r="AX70" s="852"/>
      <c r="AY70" s="860"/>
    </row>
    <row r="71" spans="2:52" ht="9" customHeight="1" x14ac:dyDescent="0.15">
      <c r="B71" s="715" t="s">
        <v>311</v>
      </c>
      <c r="C71" s="716"/>
      <c r="D71" s="716"/>
      <c r="E71" s="716"/>
      <c r="F71" s="716"/>
      <c r="G71" s="716"/>
      <c r="H71" s="716"/>
      <c r="I71" s="716"/>
      <c r="J71" s="717"/>
      <c r="K71" s="874"/>
      <c r="L71" s="875"/>
      <c r="M71" s="875"/>
      <c r="N71" s="875"/>
      <c r="O71" s="875"/>
      <c r="P71" s="875"/>
      <c r="Q71" s="875"/>
      <c r="R71" s="875"/>
      <c r="S71" s="874"/>
      <c r="T71" s="875"/>
      <c r="U71" s="875"/>
      <c r="V71" s="875"/>
      <c r="W71" s="875"/>
      <c r="X71" s="875"/>
      <c r="Y71" s="875"/>
      <c r="Z71" s="875"/>
      <c r="AA71" s="874"/>
      <c r="AB71" s="875"/>
      <c r="AC71" s="875"/>
      <c r="AD71" s="875"/>
      <c r="AE71" s="875"/>
      <c r="AF71" s="875"/>
      <c r="AG71" s="875"/>
      <c r="AH71" s="875"/>
      <c r="AI71" s="874"/>
      <c r="AJ71" s="875"/>
      <c r="AK71" s="875"/>
      <c r="AL71" s="875"/>
      <c r="AM71" s="875"/>
      <c r="AN71" s="875"/>
      <c r="AO71" s="875"/>
      <c r="AP71" s="875"/>
      <c r="AQ71" s="875"/>
      <c r="AR71" s="867"/>
      <c r="AS71" s="864"/>
      <c r="AT71" s="864"/>
      <c r="AU71" s="864"/>
      <c r="AV71" s="864"/>
      <c r="AW71" s="864"/>
      <c r="AX71" s="864"/>
      <c r="AY71" s="868"/>
    </row>
    <row r="72" spans="2:52" ht="9" customHeight="1" x14ac:dyDescent="0.15">
      <c r="B72" s="718"/>
      <c r="C72" s="719"/>
      <c r="D72" s="719"/>
      <c r="E72" s="719"/>
      <c r="F72" s="719"/>
      <c r="G72" s="719"/>
      <c r="H72" s="719"/>
      <c r="I72" s="719"/>
      <c r="J72" s="720"/>
      <c r="K72" s="876"/>
      <c r="L72" s="877"/>
      <c r="M72" s="877"/>
      <c r="N72" s="877"/>
      <c r="O72" s="877"/>
      <c r="P72" s="877"/>
      <c r="Q72" s="877"/>
      <c r="R72" s="877"/>
      <c r="S72" s="876"/>
      <c r="T72" s="877"/>
      <c r="U72" s="877"/>
      <c r="V72" s="877"/>
      <c r="W72" s="877"/>
      <c r="X72" s="877"/>
      <c r="Y72" s="877"/>
      <c r="Z72" s="877"/>
      <c r="AA72" s="876"/>
      <c r="AB72" s="877"/>
      <c r="AC72" s="877"/>
      <c r="AD72" s="877"/>
      <c r="AE72" s="877"/>
      <c r="AF72" s="877"/>
      <c r="AG72" s="877"/>
      <c r="AH72" s="877"/>
      <c r="AI72" s="876"/>
      <c r="AJ72" s="877"/>
      <c r="AK72" s="877"/>
      <c r="AL72" s="877"/>
      <c r="AM72" s="877"/>
      <c r="AN72" s="877"/>
      <c r="AO72" s="877"/>
      <c r="AP72" s="877"/>
      <c r="AQ72" s="877"/>
      <c r="AR72" s="869"/>
      <c r="AS72" s="866"/>
      <c r="AT72" s="866"/>
      <c r="AU72" s="866"/>
      <c r="AV72" s="866"/>
      <c r="AW72" s="866"/>
      <c r="AX72" s="866"/>
      <c r="AY72" s="870"/>
      <c r="AZ72" s="132"/>
    </row>
    <row r="73" spans="2:52" ht="9" customHeight="1" x14ac:dyDescent="0.15">
      <c r="B73" s="871">
        <v>2023</v>
      </c>
      <c r="C73" s="747"/>
      <c r="D73" s="747"/>
      <c r="E73" s="743" t="s">
        <v>309</v>
      </c>
      <c r="F73" s="743"/>
      <c r="G73" s="743">
        <v>11</v>
      </c>
      <c r="H73" s="747"/>
      <c r="I73" s="743" t="s">
        <v>310</v>
      </c>
      <c r="J73" s="749"/>
      <c r="K73" s="861"/>
      <c r="L73" s="862"/>
      <c r="M73" s="862"/>
      <c r="N73" s="862"/>
      <c r="O73" s="862"/>
      <c r="P73" s="862"/>
      <c r="Q73" s="862"/>
      <c r="R73" s="862"/>
      <c r="S73" s="861"/>
      <c r="T73" s="862"/>
      <c r="U73" s="862"/>
      <c r="V73" s="862"/>
      <c r="W73" s="862"/>
      <c r="X73" s="862"/>
      <c r="Y73" s="862"/>
      <c r="Z73" s="862"/>
      <c r="AA73" s="861"/>
      <c r="AB73" s="862"/>
      <c r="AC73" s="862"/>
      <c r="AD73" s="862"/>
      <c r="AE73" s="862"/>
      <c r="AF73" s="862"/>
      <c r="AG73" s="862"/>
      <c r="AH73" s="862"/>
      <c r="AI73" s="861"/>
      <c r="AJ73" s="862"/>
      <c r="AK73" s="862"/>
      <c r="AL73" s="862"/>
      <c r="AM73" s="862"/>
      <c r="AN73" s="862"/>
      <c r="AO73" s="862"/>
      <c r="AP73" s="862"/>
      <c r="AQ73" s="862"/>
      <c r="AR73" s="858">
        <f>K73+S73+AA73-AI73</f>
        <v>0</v>
      </c>
      <c r="AS73" s="852"/>
      <c r="AT73" s="852"/>
      <c r="AU73" s="852"/>
      <c r="AV73" s="852"/>
      <c r="AW73" s="852"/>
      <c r="AX73" s="852"/>
      <c r="AY73" s="860"/>
      <c r="AZ73" s="132"/>
    </row>
    <row r="74" spans="2:52" ht="9" customHeight="1" x14ac:dyDescent="0.15">
      <c r="B74" s="872"/>
      <c r="C74" s="748"/>
      <c r="D74" s="748"/>
      <c r="E74" s="873"/>
      <c r="F74" s="873"/>
      <c r="G74" s="748"/>
      <c r="H74" s="748"/>
      <c r="I74" s="873"/>
      <c r="J74" s="750"/>
      <c r="K74" s="861"/>
      <c r="L74" s="862"/>
      <c r="M74" s="862"/>
      <c r="N74" s="862"/>
      <c r="O74" s="862"/>
      <c r="P74" s="862"/>
      <c r="Q74" s="862"/>
      <c r="R74" s="862"/>
      <c r="S74" s="861"/>
      <c r="T74" s="862"/>
      <c r="U74" s="862"/>
      <c r="V74" s="862"/>
      <c r="W74" s="862"/>
      <c r="X74" s="862"/>
      <c r="Y74" s="862"/>
      <c r="Z74" s="862"/>
      <c r="AA74" s="861"/>
      <c r="AB74" s="862"/>
      <c r="AC74" s="862"/>
      <c r="AD74" s="862"/>
      <c r="AE74" s="862"/>
      <c r="AF74" s="862"/>
      <c r="AG74" s="862"/>
      <c r="AH74" s="862"/>
      <c r="AI74" s="861"/>
      <c r="AJ74" s="862"/>
      <c r="AK74" s="862"/>
      <c r="AL74" s="862"/>
      <c r="AM74" s="862"/>
      <c r="AN74" s="862"/>
      <c r="AO74" s="862"/>
      <c r="AP74" s="862"/>
      <c r="AQ74" s="862"/>
      <c r="AR74" s="858"/>
      <c r="AS74" s="852"/>
      <c r="AT74" s="852"/>
      <c r="AU74" s="852"/>
      <c r="AV74" s="852"/>
      <c r="AW74" s="852"/>
      <c r="AX74" s="852"/>
      <c r="AY74" s="860"/>
      <c r="AZ74" s="132"/>
    </row>
    <row r="75" spans="2:52" ht="9" customHeight="1" x14ac:dyDescent="0.15">
      <c r="B75" s="715" t="s">
        <v>311</v>
      </c>
      <c r="C75" s="716"/>
      <c r="D75" s="716"/>
      <c r="E75" s="716"/>
      <c r="F75" s="716"/>
      <c r="G75" s="716"/>
      <c r="H75" s="716"/>
      <c r="I75" s="716"/>
      <c r="J75" s="717"/>
      <c r="K75" s="874"/>
      <c r="L75" s="875"/>
      <c r="M75" s="875"/>
      <c r="N75" s="875"/>
      <c r="O75" s="875"/>
      <c r="P75" s="875"/>
      <c r="Q75" s="875"/>
      <c r="R75" s="875"/>
      <c r="S75" s="874"/>
      <c r="T75" s="875"/>
      <c r="U75" s="875"/>
      <c r="V75" s="875"/>
      <c r="W75" s="875"/>
      <c r="X75" s="875"/>
      <c r="Y75" s="875"/>
      <c r="Z75" s="875"/>
      <c r="AA75" s="874"/>
      <c r="AB75" s="875"/>
      <c r="AC75" s="875"/>
      <c r="AD75" s="875"/>
      <c r="AE75" s="875"/>
      <c r="AF75" s="875"/>
      <c r="AG75" s="875"/>
      <c r="AH75" s="875"/>
      <c r="AI75" s="874"/>
      <c r="AJ75" s="875"/>
      <c r="AK75" s="875"/>
      <c r="AL75" s="875"/>
      <c r="AM75" s="875"/>
      <c r="AN75" s="875"/>
      <c r="AO75" s="875"/>
      <c r="AP75" s="875"/>
      <c r="AQ75" s="875"/>
      <c r="AR75" s="867"/>
      <c r="AS75" s="864"/>
      <c r="AT75" s="864"/>
      <c r="AU75" s="864"/>
      <c r="AV75" s="864"/>
      <c r="AW75" s="864"/>
      <c r="AX75" s="864"/>
      <c r="AY75" s="868"/>
      <c r="AZ75" s="132"/>
    </row>
    <row r="76" spans="2:52" ht="9" customHeight="1" x14ac:dyDescent="0.15">
      <c r="B76" s="718"/>
      <c r="C76" s="719"/>
      <c r="D76" s="719"/>
      <c r="E76" s="719"/>
      <c r="F76" s="719"/>
      <c r="G76" s="719"/>
      <c r="H76" s="719"/>
      <c r="I76" s="719"/>
      <c r="J76" s="720"/>
      <c r="K76" s="876"/>
      <c r="L76" s="877"/>
      <c r="M76" s="877"/>
      <c r="N76" s="877"/>
      <c r="O76" s="877"/>
      <c r="P76" s="877"/>
      <c r="Q76" s="877"/>
      <c r="R76" s="877"/>
      <c r="S76" s="876"/>
      <c r="T76" s="877"/>
      <c r="U76" s="877"/>
      <c r="V76" s="877"/>
      <c r="W76" s="877"/>
      <c r="X76" s="877"/>
      <c r="Y76" s="877"/>
      <c r="Z76" s="877"/>
      <c r="AA76" s="876"/>
      <c r="AB76" s="877"/>
      <c r="AC76" s="877"/>
      <c r="AD76" s="877"/>
      <c r="AE76" s="877"/>
      <c r="AF76" s="877"/>
      <c r="AG76" s="877"/>
      <c r="AH76" s="877"/>
      <c r="AI76" s="876"/>
      <c r="AJ76" s="877"/>
      <c r="AK76" s="877"/>
      <c r="AL76" s="877"/>
      <c r="AM76" s="877"/>
      <c r="AN76" s="877"/>
      <c r="AO76" s="877"/>
      <c r="AP76" s="877"/>
      <c r="AQ76" s="877"/>
      <c r="AR76" s="869"/>
      <c r="AS76" s="866"/>
      <c r="AT76" s="866"/>
      <c r="AU76" s="866"/>
      <c r="AV76" s="866"/>
      <c r="AW76" s="866"/>
      <c r="AX76" s="866"/>
      <c r="AY76" s="870"/>
      <c r="AZ76" s="132"/>
    </row>
    <row r="77" spans="2:52" ht="9" customHeight="1" x14ac:dyDescent="0.15">
      <c r="B77" s="871">
        <v>2023</v>
      </c>
      <c r="C77" s="747"/>
      <c r="D77" s="747"/>
      <c r="E77" s="743" t="s">
        <v>309</v>
      </c>
      <c r="F77" s="743"/>
      <c r="G77" s="743">
        <v>12</v>
      </c>
      <c r="H77" s="747"/>
      <c r="I77" s="743" t="s">
        <v>310</v>
      </c>
      <c r="J77" s="749"/>
      <c r="K77" s="861"/>
      <c r="L77" s="862"/>
      <c r="M77" s="862"/>
      <c r="N77" s="862"/>
      <c r="O77" s="862"/>
      <c r="P77" s="862"/>
      <c r="Q77" s="862"/>
      <c r="R77" s="862"/>
      <c r="S77" s="861"/>
      <c r="T77" s="862"/>
      <c r="U77" s="862"/>
      <c r="V77" s="862"/>
      <c r="W77" s="862"/>
      <c r="X77" s="862"/>
      <c r="Y77" s="862"/>
      <c r="Z77" s="862"/>
      <c r="AA77" s="861"/>
      <c r="AB77" s="862"/>
      <c r="AC77" s="862"/>
      <c r="AD77" s="862"/>
      <c r="AE77" s="862"/>
      <c r="AF77" s="862"/>
      <c r="AG77" s="862"/>
      <c r="AH77" s="862"/>
      <c r="AI77" s="861"/>
      <c r="AJ77" s="862"/>
      <c r="AK77" s="862"/>
      <c r="AL77" s="862"/>
      <c r="AM77" s="862"/>
      <c r="AN77" s="862"/>
      <c r="AO77" s="862"/>
      <c r="AP77" s="862"/>
      <c r="AQ77" s="862"/>
      <c r="AR77" s="858">
        <f>K77+S77+AA77-AI77</f>
        <v>0</v>
      </c>
      <c r="AS77" s="852"/>
      <c r="AT77" s="852"/>
      <c r="AU77" s="852"/>
      <c r="AV77" s="852"/>
      <c r="AW77" s="852"/>
      <c r="AX77" s="852"/>
      <c r="AY77" s="860"/>
      <c r="AZ77" s="132"/>
    </row>
    <row r="78" spans="2:52" ht="9" customHeight="1" x14ac:dyDescent="0.15">
      <c r="B78" s="872"/>
      <c r="C78" s="748"/>
      <c r="D78" s="748"/>
      <c r="E78" s="873"/>
      <c r="F78" s="873"/>
      <c r="G78" s="748"/>
      <c r="H78" s="748"/>
      <c r="I78" s="873"/>
      <c r="J78" s="750"/>
      <c r="K78" s="861"/>
      <c r="L78" s="862"/>
      <c r="M78" s="862"/>
      <c r="N78" s="862"/>
      <c r="O78" s="862"/>
      <c r="P78" s="862"/>
      <c r="Q78" s="862"/>
      <c r="R78" s="862"/>
      <c r="S78" s="861"/>
      <c r="T78" s="862"/>
      <c r="U78" s="862"/>
      <c r="V78" s="862"/>
      <c r="W78" s="862"/>
      <c r="X78" s="862"/>
      <c r="Y78" s="862"/>
      <c r="Z78" s="862"/>
      <c r="AA78" s="861"/>
      <c r="AB78" s="862"/>
      <c r="AC78" s="862"/>
      <c r="AD78" s="862"/>
      <c r="AE78" s="862"/>
      <c r="AF78" s="862"/>
      <c r="AG78" s="862"/>
      <c r="AH78" s="862"/>
      <c r="AI78" s="861"/>
      <c r="AJ78" s="862"/>
      <c r="AK78" s="862"/>
      <c r="AL78" s="862"/>
      <c r="AM78" s="862"/>
      <c r="AN78" s="862"/>
      <c r="AO78" s="862"/>
      <c r="AP78" s="862"/>
      <c r="AQ78" s="862"/>
      <c r="AR78" s="858"/>
      <c r="AS78" s="852"/>
      <c r="AT78" s="852"/>
      <c r="AU78" s="852"/>
      <c r="AV78" s="852"/>
      <c r="AW78" s="852"/>
      <c r="AX78" s="852"/>
      <c r="AY78" s="860"/>
      <c r="AZ78" s="132"/>
    </row>
    <row r="79" spans="2:52" ht="9" customHeight="1" x14ac:dyDescent="0.15">
      <c r="B79" s="715" t="s">
        <v>311</v>
      </c>
      <c r="C79" s="716"/>
      <c r="D79" s="716"/>
      <c r="E79" s="716"/>
      <c r="F79" s="716"/>
      <c r="G79" s="716"/>
      <c r="H79" s="716"/>
      <c r="I79" s="716"/>
      <c r="J79" s="717"/>
      <c r="K79" s="874"/>
      <c r="L79" s="875"/>
      <c r="M79" s="875"/>
      <c r="N79" s="875"/>
      <c r="O79" s="875"/>
      <c r="P79" s="875"/>
      <c r="Q79" s="875"/>
      <c r="R79" s="875"/>
      <c r="S79" s="874"/>
      <c r="T79" s="875"/>
      <c r="U79" s="875"/>
      <c r="V79" s="875"/>
      <c r="W79" s="875"/>
      <c r="X79" s="875"/>
      <c r="Y79" s="875"/>
      <c r="Z79" s="875"/>
      <c r="AA79" s="874"/>
      <c r="AB79" s="875"/>
      <c r="AC79" s="875"/>
      <c r="AD79" s="875"/>
      <c r="AE79" s="875"/>
      <c r="AF79" s="875"/>
      <c r="AG79" s="875"/>
      <c r="AH79" s="875"/>
      <c r="AI79" s="874"/>
      <c r="AJ79" s="875"/>
      <c r="AK79" s="875"/>
      <c r="AL79" s="875"/>
      <c r="AM79" s="875"/>
      <c r="AN79" s="875"/>
      <c r="AO79" s="875"/>
      <c r="AP79" s="875"/>
      <c r="AQ79" s="875"/>
      <c r="AR79" s="867"/>
      <c r="AS79" s="864"/>
      <c r="AT79" s="864"/>
      <c r="AU79" s="864"/>
      <c r="AV79" s="864"/>
      <c r="AW79" s="864"/>
      <c r="AX79" s="864"/>
      <c r="AY79" s="868"/>
      <c r="AZ79" s="132"/>
    </row>
    <row r="80" spans="2:52" ht="9" customHeight="1" x14ac:dyDescent="0.15">
      <c r="B80" s="718"/>
      <c r="C80" s="719"/>
      <c r="D80" s="719"/>
      <c r="E80" s="719"/>
      <c r="F80" s="719"/>
      <c r="G80" s="719"/>
      <c r="H80" s="719"/>
      <c r="I80" s="719"/>
      <c r="J80" s="720"/>
      <c r="K80" s="876"/>
      <c r="L80" s="877"/>
      <c r="M80" s="877"/>
      <c r="N80" s="877"/>
      <c r="O80" s="877"/>
      <c r="P80" s="877"/>
      <c r="Q80" s="877"/>
      <c r="R80" s="877"/>
      <c r="S80" s="876"/>
      <c r="T80" s="877"/>
      <c r="U80" s="877"/>
      <c r="V80" s="877"/>
      <c r="W80" s="877"/>
      <c r="X80" s="877"/>
      <c r="Y80" s="877"/>
      <c r="Z80" s="877"/>
      <c r="AA80" s="876"/>
      <c r="AB80" s="877"/>
      <c r="AC80" s="877"/>
      <c r="AD80" s="877"/>
      <c r="AE80" s="877"/>
      <c r="AF80" s="877"/>
      <c r="AG80" s="877"/>
      <c r="AH80" s="877"/>
      <c r="AI80" s="876"/>
      <c r="AJ80" s="877"/>
      <c r="AK80" s="877"/>
      <c r="AL80" s="877"/>
      <c r="AM80" s="877"/>
      <c r="AN80" s="877"/>
      <c r="AO80" s="877"/>
      <c r="AP80" s="877"/>
      <c r="AQ80" s="877"/>
      <c r="AR80" s="869"/>
      <c r="AS80" s="866"/>
      <c r="AT80" s="866"/>
      <c r="AU80" s="866"/>
      <c r="AV80" s="866"/>
      <c r="AW80" s="866"/>
      <c r="AX80" s="866"/>
      <c r="AY80" s="870"/>
      <c r="AZ80" s="132"/>
    </row>
    <row r="81" spans="2:52" ht="9" customHeight="1" x14ac:dyDescent="0.15">
      <c r="B81" s="871">
        <v>2024</v>
      </c>
      <c r="C81" s="747"/>
      <c r="D81" s="747"/>
      <c r="E81" s="743" t="s">
        <v>309</v>
      </c>
      <c r="F81" s="743"/>
      <c r="G81" s="743">
        <v>1</v>
      </c>
      <c r="H81" s="747"/>
      <c r="I81" s="743" t="s">
        <v>400</v>
      </c>
      <c r="J81" s="749"/>
      <c r="K81" s="861"/>
      <c r="L81" s="862"/>
      <c r="M81" s="862"/>
      <c r="N81" s="862"/>
      <c r="O81" s="862"/>
      <c r="P81" s="862"/>
      <c r="Q81" s="862"/>
      <c r="R81" s="862"/>
      <c r="S81" s="861"/>
      <c r="T81" s="862"/>
      <c r="U81" s="862"/>
      <c r="V81" s="862"/>
      <c r="W81" s="862"/>
      <c r="X81" s="862"/>
      <c r="Y81" s="862"/>
      <c r="Z81" s="862"/>
      <c r="AA81" s="861"/>
      <c r="AB81" s="862"/>
      <c r="AC81" s="862"/>
      <c r="AD81" s="862"/>
      <c r="AE81" s="862"/>
      <c r="AF81" s="862"/>
      <c r="AG81" s="862"/>
      <c r="AH81" s="862"/>
      <c r="AI81" s="861"/>
      <c r="AJ81" s="862"/>
      <c r="AK81" s="862"/>
      <c r="AL81" s="862"/>
      <c r="AM81" s="862"/>
      <c r="AN81" s="862"/>
      <c r="AO81" s="862"/>
      <c r="AP81" s="862"/>
      <c r="AQ81" s="862"/>
      <c r="AR81" s="858">
        <f>K81+S81+AA81-AI81</f>
        <v>0</v>
      </c>
      <c r="AS81" s="852"/>
      <c r="AT81" s="852"/>
      <c r="AU81" s="852"/>
      <c r="AV81" s="852"/>
      <c r="AW81" s="852"/>
      <c r="AX81" s="852"/>
      <c r="AY81" s="860"/>
      <c r="AZ81" s="132"/>
    </row>
    <row r="82" spans="2:52" ht="9" customHeight="1" x14ac:dyDescent="0.15">
      <c r="B82" s="872"/>
      <c r="C82" s="748"/>
      <c r="D82" s="748"/>
      <c r="E82" s="873"/>
      <c r="F82" s="873"/>
      <c r="G82" s="748"/>
      <c r="H82" s="748"/>
      <c r="I82" s="873"/>
      <c r="J82" s="750"/>
      <c r="K82" s="861"/>
      <c r="L82" s="862"/>
      <c r="M82" s="862"/>
      <c r="N82" s="862"/>
      <c r="O82" s="862"/>
      <c r="P82" s="862"/>
      <c r="Q82" s="862"/>
      <c r="R82" s="862"/>
      <c r="S82" s="861"/>
      <c r="T82" s="862"/>
      <c r="U82" s="862"/>
      <c r="V82" s="862"/>
      <c r="W82" s="862"/>
      <c r="X82" s="862"/>
      <c r="Y82" s="862"/>
      <c r="Z82" s="862"/>
      <c r="AA82" s="861"/>
      <c r="AB82" s="862"/>
      <c r="AC82" s="862"/>
      <c r="AD82" s="862"/>
      <c r="AE82" s="862"/>
      <c r="AF82" s="862"/>
      <c r="AG82" s="862"/>
      <c r="AH82" s="862"/>
      <c r="AI82" s="861"/>
      <c r="AJ82" s="862"/>
      <c r="AK82" s="862"/>
      <c r="AL82" s="862"/>
      <c r="AM82" s="862"/>
      <c r="AN82" s="862"/>
      <c r="AO82" s="862"/>
      <c r="AP82" s="862"/>
      <c r="AQ82" s="862"/>
      <c r="AR82" s="858"/>
      <c r="AS82" s="852"/>
      <c r="AT82" s="852"/>
      <c r="AU82" s="852"/>
      <c r="AV82" s="852"/>
      <c r="AW82" s="852"/>
      <c r="AX82" s="852"/>
      <c r="AY82" s="860"/>
      <c r="AZ82" s="132"/>
    </row>
    <row r="83" spans="2:52" ht="9" customHeight="1" x14ac:dyDescent="0.15">
      <c r="B83" s="715" t="s">
        <v>311</v>
      </c>
      <c r="C83" s="716"/>
      <c r="D83" s="716"/>
      <c r="E83" s="716"/>
      <c r="F83" s="716"/>
      <c r="G83" s="716"/>
      <c r="H83" s="716"/>
      <c r="I83" s="716"/>
      <c r="J83" s="717"/>
      <c r="K83" s="863"/>
      <c r="L83" s="864"/>
      <c r="M83" s="864"/>
      <c r="N83" s="864"/>
      <c r="O83" s="864"/>
      <c r="P83" s="864"/>
      <c r="Q83" s="864"/>
      <c r="R83" s="864"/>
      <c r="S83" s="863"/>
      <c r="T83" s="864"/>
      <c r="U83" s="864"/>
      <c r="V83" s="864"/>
      <c r="W83" s="864"/>
      <c r="X83" s="864"/>
      <c r="Y83" s="864"/>
      <c r="Z83" s="864"/>
      <c r="AA83" s="863"/>
      <c r="AB83" s="864"/>
      <c r="AC83" s="864"/>
      <c r="AD83" s="864"/>
      <c r="AE83" s="864"/>
      <c r="AF83" s="864"/>
      <c r="AG83" s="864"/>
      <c r="AH83" s="864"/>
      <c r="AI83" s="863"/>
      <c r="AJ83" s="864"/>
      <c r="AK83" s="864"/>
      <c r="AL83" s="864"/>
      <c r="AM83" s="864"/>
      <c r="AN83" s="864"/>
      <c r="AO83" s="864"/>
      <c r="AP83" s="864"/>
      <c r="AQ83" s="864"/>
      <c r="AR83" s="867"/>
      <c r="AS83" s="864"/>
      <c r="AT83" s="864"/>
      <c r="AU83" s="864"/>
      <c r="AV83" s="864"/>
      <c r="AW83" s="864"/>
      <c r="AX83" s="864"/>
      <c r="AY83" s="868"/>
      <c r="AZ83" s="132"/>
    </row>
    <row r="84" spans="2:52" ht="9" customHeight="1" thickBot="1" x14ac:dyDescent="0.2">
      <c r="B84" s="718"/>
      <c r="C84" s="719"/>
      <c r="D84" s="719"/>
      <c r="E84" s="719"/>
      <c r="F84" s="719"/>
      <c r="G84" s="719"/>
      <c r="H84" s="719"/>
      <c r="I84" s="719"/>
      <c r="J84" s="720"/>
      <c r="K84" s="865"/>
      <c r="L84" s="866"/>
      <c r="M84" s="866"/>
      <c r="N84" s="866"/>
      <c r="O84" s="866"/>
      <c r="P84" s="866"/>
      <c r="Q84" s="866"/>
      <c r="R84" s="866"/>
      <c r="S84" s="865"/>
      <c r="T84" s="866"/>
      <c r="U84" s="866"/>
      <c r="V84" s="866"/>
      <c r="W84" s="866"/>
      <c r="X84" s="866"/>
      <c r="Y84" s="866"/>
      <c r="Z84" s="866"/>
      <c r="AA84" s="865"/>
      <c r="AB84" s="866"/>
      <c r="AC84" s="866"/>
      <c r="AD84" s="866"/>
      <c r="AE84" s="866"/>
      <c r="AF84" s="866"/>
      <c r="AG84" s="866"/>
      <c r="AH84" s="866"/>
      <c r="AI84" s="865"/>
      <c r="AJ84" s="866"/>
      <c r="AK84" s="866"/>
      <c r="AL84" s="866"/>
      <c r="AM84" s="866"/>
      <c r="AN84" s="866"/>
      <c r="AO84" s="866"/>
      <c r="AP84" s="866"/>
      <c r="AQ84" s="866"/>
      <c r="AR84" s="869"/>
      <c r="AS84" s="866"/>
      <c r="AT84" s="866"/>
      <c r="AU84" s="866"/>
      <c r="AV84" s="866"/>
      <c r="AW84" s="866"/>
      <c r="AX84" s="866"/>
      <c r="AY84" s="870"/>
      <c r="AZ84" s="132"/>
    </row>
    <row r="85" spans="2:52" ht="11.25" customHeight="1" x14ac:dyDescent="0.15">
      <c r="B85" s="845" t="s">
        <v>325</v>
      </c>
      <c r="C85" s="846"/>
      <c r="D85" s="846"/>
      <c r="E85" s="846"/>
      <c r="F85" s="846"/>
      <c r="G85" s="846"/>
      <c r="H85" s="846"/>
      <c r="I85" s="846"/>
      <c r="J85" s="847"/>
      <c r="K85" s="849">
        <f>K37+K41+K45+K49+K53+K57+K61+K65+K69+K73+K77+K81</f>
        <v>0</v>
      </c>
      <c r="L85" s="850"/>
      <c r="M85" s="850"/>
      <c r="N85" s="850"/>
      <c r="O85" s="850"/>
      <c r="P85" s="850"/>
      <c r="Q85" s="850"/>
      <c r="R85" s="850"/>
      <c r="S85" s="849">
        <f>S37+S41+S45+S49+S53+S57+S61+S65+S69+S73+S77+S81</f>
        <v>0</v>
      </c>
      <c r="T85" s="850"/>
      <c r="U85" s="850"/>
      <c r="V85" s="850"/>
      <c r="W85" s="850"/>
      <c r="X85" s="850"/>
      <c r="Y85" s="850"/>
      <c r="Z85" s="850"/>
      <c r="AA85" s="849">
        <f>AA37+AA41+AA45+AA49+AA53+AA57+AA61+AA65+AA69+AA73+AA77+AA81</f>
        <v>0</v>
      </c>
      <c r="AB85" s="850"/>
      <c r="AC85" s="850"/>
      <c r="AD85" s="850"/>
      <c r="AE85" s="850"/>
      <c r="AF85" s="850"/>
      <c r="AG85" s="850"/>
      <c r="AH85" s="850"/>
      <c r="AI85" s="849">
        <f>AI37+AI41+AI45+AI49+AI53+AI57+AI61+AI65+AI69+AI73+AI77+AI81</f>
        <v>0</v>
      </c>
      <c r="AJ85" s="850"/>
      <c r="AK85" s="850"/>
      <c r="AL85" s="850"/>
      <c r="AM85" s="850"/>
      <c r="AN85" s="850"/>
      <c r="AO85" s="850"/>
      <c r="AP85" s="850"/>
      <c r="AQ85" s="853"/>
      <c r="AR85" s="857">
        <f>AR37+AR41+AR45+AR49+AR53+AR57+AR61+AR65+AR69+AR73+AR77+AR81</f>
        <v>0</v>
      </c>
      <c r="AS85" s="850"/>
      <c r="AT85" s="850"/>
      <c r="AU85" s="850"/>
      <c r="AV85" s="850"/>
      <c r="AW85" s="850"/>
      <c r="AX85" s="850"/>
      <c r="AY85" s="853"/>
    </row>
    <row r="86" spans="2:52" ht="11.25" customHeight="1" x14ac:dyDescent="0.15">
      <c r="B86" s="848"/>
      <c r="C86" s="680"/>
      <c r="D86" s="680"/>
      <c r="E86" s="680"/>
      <c r="F86" s="680"/>
      <c r="G86" s="680"/>
      <c r="H86" s="680"/>
      <c r="I86" s="680"/>
      <c r="J86" s="681"/>
      <c r="K86" s="851"/>
      <c r="L86" s="852"/>
      <c r="M86" s="852"/>
      <c r="N86" s="852"/>
      <c r="O86" s="852"/>
      <c r="P86" s="852"/>
      <c r="Q86" s="852"/>
      <c r="R86" s="852"/>
      <c r="S86" s="851"/>
      <c r="T86" s="852"/>
      <c r="U86" s="852"/>
      <c r="V86" s="852"/>
      <c r="W86" s="852"/>
      <c r="X86" s="852"/>
      <c r="Y86" s="852"/>
      <c r="Z86" s="852"/>
      <c r="AA86" s="851"/>
      <c r="AB86" s="852"/>
      <c r="AC86" s="852"/>
      <c r="AD86" s="852"/>
      <c r="AE86" s="852"/>
      <c r="AF86" s="852"/>
      <c r="AG86" s="852"/>
      <c r="AH86" s="852"/>
      <c r="AI86" s="854"/>
      <c r="AJ86" s="855"/>
      <c r="AK86" s="855"/>
      <c r="AL86" s="855"/>
      <c r="AM86" s="855"/>
      <c r="AN86" s="855"/>
      <c r="AO86" s="855"/>
      <c r="AP86" s="855"/>
      <c r="AQ86" s="856"/>
      <c r="AR86" s="858"/>
      <c r="AS86" s="859"/>
      <c r="AT86" s="859"/>
      <c r="AU86" s="859"/>
      <c r="AV86" s="859"/>
      <c r="AW86" s="859"/>
      <c r="AX86" s="859"/>
      <c r="AY86" s="860"/>
    </row>
    <row r="87" spans="2:52" ht="9" customHeight="1" x14ac:dyDescent="0.15">
      <c r="B87" s="831" t="s">
        <v>311</v>
      </c>
      <c r="C87" s="832"/>
      <c r="D87" s="832"/>
      <c r="E87" s="832"/>
      <c r="F87" s="832"/>
      <c r="G87" s="832"/>
      <c r="H87" s="832"/>
      <c r="I87" s="832"/>
      <c r="J87" s="833"/>
      <c r="K87" s="837"/>
      <c r="L87" s="838"/>
      <c r="M87" s="838"/>
      <c r="N87" s="838"/>
      <c r="O87" s="838"/>
      <c r="P87" s="838"/>
      <c r="Q87" s="838"/>
      <c r="R87" s="838"/>
      <c r="S87" s="837"/>
      <c r="T87" s="838"/>
      <c r="U87" s="838"/>
      <c r="V87" s="838"/>
      <c r="W87" s="838"/>
      <c r="X87" s="838"/>
      <c r="Y87" s="838"/>
      <c r="Z87" s="838"/>
      <c r="AA87" s="837"/>
      <c r="AB87" s="838"/>
      <c r="AC87" s="838"/>
      <c r="AD87" s="838"/>
      <c r="AE87" s="838"/>
      <c r="AF87" s="838"/>
      <c r="AG87" s="838"/>
      <c r="AH87" s="838"/>
      <c r="AI87" s="837"/>
      <c r="AJ87" s="838"/>
      <c r="AK87" s="838"/>
      <c r="AL87" s="838"/>
      <c r="AM87" s="838"/>
      <c r="AN87" s="838"/>
      <c r="AO87" s="838"/>
      <c r="AP87" s="838"/>
      <c r="AQ87" s="838"/>
      <c r="AR87" s="841"/>
      <c r="AS87" s="838"/>
      <c r="AT87" s="838"/>
      <c r="AU87" s="838"/>
      <c r="AV87" s="838"/>
      <c r="AW87" s="838"/>
      <c r="AX87" s="838"/>
      <c r="AY87" s="842"/>
    </row>
    <row r="88" spans="2:52" ht="9" customHeight="1" thickBot="1" x14ac:dyDescent="0.2">
      <c r="B88" s="834"/>
      <c r="C88" s="835"/>
      <c r="D88" s="835"/>
      <c r="E88" s="835"/>
      <c r="F88" s="835"/>
      <c r="G88" s="835"/>
      <c r="H88" s="835"/>
      <c r="I88" s="835"/>
      <c r="J88" s="836"/>
      <c r="K88" s="839"/>
      <c r="L88" s="840"/>
      <c r="M88" s="840"/>
      <c r="N88" s="840"/>
      <c r="O88" s="840"/>
      <c r="P88" s="840"/>
      <c r="Q88" s="840"/>
      <c r="R88" s="840"/>
      <c r="S88" s="839"/>
      <c r="T88" s="840"/>
      <c r="U88" s="840"/>
      <c r="V88" s="840"/>
      <c r="W88" s="840"/>
      <c r="X88" s="840"/>
      <c r="Y88" s="840"/>
      <c r="Z88" s="840"/>
      <c r="AA88" s="839"/>
      <c r="AB88" s="840"/>
      <c r="AC88" s="840"/>
      <c r="AD88" s="840"/>
      <c r="AE88" s="840"/>
      <c r="AF88" s="840"/>
      <c r="AG88" s="840"/>
      <c r="AH88" s="840"/>
      <c r="AI88" s="839"/>
      <c r="AJ88" s="840"/>
      <c r="AK88" s="840"/>
      <c r="AL88" s="840"/>
      <c r="AM88" s="840"/>
      <c r="AN88" s="840"/>
      <c r="AO88" s="840"/>
      <c r="AP88" s="840"/>
      <c r="AQ88" s="840"/>
      <c r="AR88" s="843"/>
      <c r="AS88" s="840"/>
      <c r="AT88" s="840"/>
      <c r="AU88" s="840"/>
      <c r="AV88" s="840"/>
      <c r="AW88" s="840"/>
      <c r="AX88" s="840"/>
      <c r="AY88" s="844"/>
    </row>
    <row r="89" spans="2:52" ht="7.5" customHeight="1" x14ac:dyDescent="0.15"/>
    <row r="90" spans="2:52" ht="12" customHeight="1" x14ac:dyDescent="0.15">
      <c r="C90" s="127" t="s">
        <v>326</v>
      </c>
      <c r="D90" s="127"/>
      <c r="E90" s="127"/>
      <c r="F90" s="127"/>
      <c r="G90" s="127"/>
      <c r="H90" s="127"/>
      <c r="I90" s="127"/>
      <c r="AJ90" s="691" t="s">
        <v>353</v>
      </c>
      <c r="AK90" s="674"/>
      <c r="AL90" s="674"/>
      <c r="AM90" s="674"/>
      <c r="AN90" s="674"/>
      <c r="AO90" s="674"/>
      <c r="AP90" s="674"/>
      <c r="AQ90" s="675"/>
      <c r="AR90" s="696">
        <f>ROUNDDOWN(AR85,-4)/10000</f>
        <v>0</v>
      </c>
      <c r="AS90" s="697"/>
      <c r="AT90" s="697"/>
      <c r="AU90" s="697"/>
      <c r="AV90" s="697"/>
      <c r="AW90" s="697"/>
      <c r="AX90" s="697"/>
      <c r="AY90" s="698"/>
    </row>
    <row r="91" spans="2:52" ht="11.25" customHeight="1" x14ac:dyDescent="0.15">
      <c r="C91" s="127" t="s">
        <v>327</v>
      </c>
      <c r="D91" s="127"/>
      <c r="E91" s="127" t="s">
        <v>328</v>
      </c>
      <c r="F91" s="127"/>
      <c r="G91" s="127"/>
      <c r="H91" s="127"/>
      <c r="I91" s="127"/>
      <c r="AJ91" s="692"/>
      <c r="AK91" s="677"/>
      <c r="AL91" s="677"/>
      <c r="AM91" s="677"/>
      <c r="AN91" s="677"/>
      <c r="AO91" s="677"/>
      <c r="AP91" s="677"/>
      <c r="AQ91" s="678"/>
      <c r="AR91" s="699"/>
      <c r="AS91" s="700"/>
      <c r="AT91" s="700"/>
      <c r="AU91" s="700"/>
      <c r="AV91" s="700"/>
      <c r="AW91" s="700"/>
      <c r="AX91" s="700"/>
      <c r="AY91" s="701"/>
    </row>
    <row r="92" spans="2:52" ht="11.25" customHeight="1" x14ac:dyDescent="0.15">
      <c r="C92" s="127" t="s">
        <v>329</v>
      </c>
      <c r="D92" s="127"/>
      <c r="E92" s="127" t="s">
        <v>330</v>
      </c>
      <c r="F92" s="127"/>
      <c r="G92" s="127"/>
      <c r="H92" s="127"/>
      <c r="I92" s="127"/>
      <c r="AG92" s="122" t="s">
        <v>331</v>
      </c>
      <c r="AJ92" s="693"/>
      <c r="AK92" s="694"/>
      <c r="AL92" s="694"/>
      <c r="AM92" s="694"/>
      <c r="AN92" s="694"/>
      <c r="AO92" s="694"/>
      <c r="AP92" s="694"/>
      <c r="AQ92" s="695"/>
      <c r="AR92" s="702"/>
      <c r="AS92" s="703"/>
      <c r="AT92" s="703"/>
      <c r="AU92" s="703"/>
      <c r="AV92" s="703"/>
      <c r="AW92" s="703"/>
      <c r="AX92" s="703"/>
      <c r="AY92" s="704"/>
    </row>
    <row r="93" spans="2:52" ht="11.25" customHeight="1" x14ac:dyDescent="0.15">
      <c r="C93" s="127" t="s">
        <v>332</v>
      </c>
      <c r="D93" s="127"/>
      <c r="E93" s="127" t="s">
        <v>333</v>
      </c>
      <c r="F93" s="127"/>
      <c r="G93" s="127"/>
      <c r="H93" s="127"/>
      <c r="I93" s="127"/>
      <c r="AI93" s="122" t="s">
        <v>331</v>
      </c>
      <c r="AJ93" s="705" t="s">
        <v>311</v>
      </c>
      <c r="AK93" s="706"/>
      <c r="AL93" s="706"/>
      <c r="AM93" s="706"/>
      <c r="AN93" s="706"/>
      <c r="AO93" s="706"/>
      <c r="AP93" s="706"/>
      <c r="AQ93" s="706"/>
      <c r="AR93" s="815"/>
      <c r="AS93" s="816"/>
      <c r="AT93" s="816"/>
      <c r="AU93" s="816"/>
      <c r="AV93" s="816"/>
      <c r="AW93" s="816"/>
      <c r="AX93" s="816"/>
      <c r="AY93" s="817"/>
    </row>
    <row r="94" spans="2:52" ht="11.25" customHeight="1" x14ac:dyDescent="0.15">
      <c r="C94" s="127" t="s">
        <v>334</v>
      </c>
      <c r="D94" s="127"/>
      <c r="E94" s="127" t="s">
        <v>335</v>
      </c>
      <c r="F94" s="127"/>
      <c r="G94" s="127"/>
      <c r="H94" s="127"/>
      <c r="I94" s="127"/>
      <c r="AJ94" s="705"/>
      <c r="AK94" s="706"/>
      <c r="AL94" s="706"/>
      <c r="AM94" s="706"/>
      <c r="AN94" s="706"/>
      <c r="AO94" s="706"/>
      <c r="AP94" s="706"/>
      <c r="AQ94" s="706"/>
      <c r="AR94" s="815"/>
      <c r="AS94" s="816"/>
      <c r="AT94" s="816"/>
      <c r="AU94" s="816"/>
      <c r="AV94" s="816"/>
      <c r="AW94" s="816"/>
      <c r="AX94" s="816"/>
      <c r="AY94" s="817"/>
    </row>
    <row r="95" spans="2:52" ht="11.25" customHeight="1" x14ac:dyDescent="0.15">
      <c r="C95" s="127" t="s">
        <v>336</v>
      </c>
      <c r="D95" s="127"/>
      <c r="E95" s="127" t="s">
        <v>337</v>
      </c>
      <c r="F95" s="127"/>
      <c r="G95" s="127"/>
      <c r="H95" s="127"/>
      <c r="I95" s="127"/>
      <c r="AJ95" s="707"/>
      <c r="AK95" s="708"/>
      <c r="AL95" s="708"/>
      <c r="AM95" s="708"/>
      <c r="AN95" s="708"/>
      <c r="AO95" s="708"/>
      <c r="AP95" s="708"/>
      <c r="AQ95" s="708"/>
      <c r="AR95" s="818"/>
      <c r="AS95" s="819"/>
      <c r="AT95" s="819"/>
      <c r="AU95" s="819"/>
      <c r="AV95" s="819"/>
      <c r="AW95" s="819"/>
      <c r="AX95" s="819"/>
      <c r="AY95" s="820"/>
    </row>
    <row r="96" spans="2:52" ht="11.25" customHeight="1" x14ac:dyDescent="0.15">
      <c r="C96" s="127" t="s">
        <v>338</v>
      </c>
      <c r="D96" s="127"/>
      <c r="E96" s="127" t="s">
        <v>339</v>
      </c>
      <c r="F96" s="127"/>
      <c r="G96" s="127"/>
      <c r="H96" s="127"/>
      <c r="I96" s="127"/>
    </row>
    <row r="97" spans="3:9" ht="11.25" customHeight="1" x14ac:dyDescent="0.15">
      <c r="C97" s="127" t="s">
        <v>340</v>
      </c>
      <c r="D97" s="127"/>
      <c r="E97" s="127" t="s">
        <v>341</v>
      </c>
      <c r="F97" s="127"/>
      <c r="G97" s="127"/>
      <c r="H97" s="127"/>
      <c r="I97" s="127"/>
    </row>
    <row r="98" spans="3:9" ht="11.25" customHeight="1" x14ac:dyDescent="0.15">
      <c r="C98" s="127"/>
      <c r="D98" s="127"/>
      <c r="E98" s="127" t="s">
        <v>342</v>
      </c>
      <c r="F98" s="127"/>
      <c r="G98" s="127"/>
      <c r="H98" s="127"/>
      <c r="I98" s="127"/>
    </row>
    <row r="99" spans="3:9" ht="11.25" customHeight="1" x14ac:dyDescent="0.15">
      <c r="C99" s="127" t="s">
        <v>343</v>
      </c>
      <c r="D99" s="127"/>
      <c r="E99" s="127"/>
      <c r="F99" s="127"/>
      <c r="G99" s="127"/>
      <c r="H99" s="127"/>
      <c r="I99" s="127"/>
    </row>
    <row r="100" spans="3:9" ht="11.25" customHeight="1" x14ac:dyDescent="0.15">
      <c r="C100" s="127" t="s">
        <v>344</v>
      </c>
      <c r="D100" s="127"/>
      <c r="E100" s="127"/>
      <c r="F100" s="127"/>
      <c r="G100" s="127"/>
      <c r="H100" s="127"/>
      <c r="I100" s="127"/>
    </row>
    <row r="101" spans="3:9" ht="11.25" customHeight="1" x14ac:dyDescent="0.15">
      <c r="C101" s="127" t="s">
        <v>345</v>
      </c>
      <c r="D101" s="127"/>
      <c r="E101" s="127"/>
      <c r="F101" s="127"/>
      <c r="G101" s="127"/>
      <c r="H101" s="127"/>
      <c r="I101" s="127"/>
    </row>
    <row r="102" spans="3:9" ht="11.25" customHeight="1" x14ac:dyDescent="0.15">
      <c r="C102" s="127" t="s">
        <v>346</v>
      </c>
      <c r="D102" s="127"/>
      <c r="E102" s="127"/>
      <c r="F102" s="127"/>
      <c r="G102" s="127"/>
      <c r="H102" s="127"/>
      <c r="I102" s="127"/>
    </row>
  </sheetData>
  <sheetProtection algorithmName="SHA-512" hashValue="qSVye79HjDZubn7OnW4FenbYVeX76l0oEKPYBCpb0iIQv2ZV8oJLhyvgRMB5gO7dGYFn9H8TX4cvNYkfKRMFBw==" saltValue="8doFM334qKcPHdKdJgTndA==" spinCount="100000" sheet="1" objects="1" scenarios="1"/>
  <mergeCells count="226">
    <mergeCell ref="D13:AV14"/>
    <mergeCell ref="D15:AV16"/>
    <mergeCell ref="D17:AV18"/>
    <mergeCell ref="D19:AV20"/>
    <mergeCell ref="D21:AY22"/>
    <mergeCell ref="B23:AY26"/>
    <mergeCell ref="B1:E2"/>
    <mergeCell ref="B6:E9"/>
    <mergeCell ref="F6:V9"/>
    <mergeCell ref="W6:Z9"/>
    <mergeCell ref="AA6:AQ9"/>
    <mergeCell ref="F1:I2"/>
    <mergeCell ref="AN3:AT4"/>
    <mergeCell ref="AU3:AY4"/>
    <mergeCell ref="AQ1:AY2"/>
    <mergeCell ref="B32:J36"/>
    <mergeCell ref="K32:R36"/>
    <mergeCell ref="S32:Z36"/>
    <mergeCell ref="AA32:AH36"/>
    <mergeCell ref="AI32:AQ36"/>
    <mergeCell ref="AR32:AY36"/>
    <mergeCell ref="Y27:AV28"/>
    <mergeCell ref="G27:U28"/>
    <mergeCell ref="G29:U30"/>
    <mergeCell ref="AA37:AH38"/>
    <mergeCell ref="AI37:AQ38"/>
    <mergeCell ref="AR37:AY38"/>
    <mergeCell ref="B39:J40"/>
    <mergeCell ref="K39:R40"/>
    <mergeCell ref="S39:Z40"/>
    <mergeCell ref="AA39:AH40"/>
    <mergeCell ref="AI39:AQ40"/>
    <mergeCell ref="AR39:AY40"/>
    <mergeCell ref="B37:D38"/>
    <mergeCell ref="E37:F38"/>
    <mergeCell ref="G37:H38"/>
    <mergeCell ref="I37:J38"/>
    <mergeCell ref="K37:R38"/>
    <mergeCell ref="S37:Z38"/>
    <mergeCell ref="AA41:AH42"/>
    <mergeCell ref="AI41:AQ42"/>
    <mergeCell ref="AR41:AY42"/>
    <mergeCell ref="B43:J44"/>
    <mergeCell ref="K43:R44"/>
    <mergeCell ref="S43:Z44"/>
    <mergeCell ref="AA43:AH44"/>
    <mergeCell ref="AI43:AQ44"/>
    <mergeCell ref="AR43:AY44"/>
    <mergeCell ref="B41:D42"/>
    <mergeCell ref="E41:F42"/>
    <mergeCell ref="G41:H42"/>
    <mergeCell ref="I41:J42"/>
    <mergeCell ref="K41:R42"/>
    <mergeCell ref="S41:Z42"/>
    <mergeCell ref="AA45:AH46"/>
    <mergeCell ref="AI45:AQ46"/>
    <mergeCell ref="AR45:AY46"/>
    <mergeCell ref="B47:J48"/>
    <mergeCell ref="K47:R48"/>
    <mergeCell ref="S47:Z48"/>
    <mergeCell ref="AA47:AH48"/>
    <mergeCell ref="AI47:AQ48"/>
    <mergeCell ref="AR47:AY48"/>
    <mergeCell ref="B45:D46"/>
    <mergeCell ref="E45:F46"/>
    <mergeCell ref="G45:H46"/>
    <mergeCell ref="I45:J46"/>
    <mergeCell ref="K45:R46"/>
    <mergeCell ref="S45:Z46"/>
    <mergeCell ref="AA49:AH50"/>
    <mergeCell ref="AI49:AQ50"/>
    <mergeCell ref="AR49:AY50"/>
    <mergeCell ref="B51:J52"/>
    <mergeCell ref="K51:R52"/>
    <mergeCell ref="S51:Z52"/>
    <mergeCell ref="AA51:AH52"/>
    <mergeCell ref="AI51:AQ52"/>
    <mergeCell ref="AR51:AY52"/>
    <mergeCell ref="B49:D50"/>
    <mergeCell ref="E49:F50"/>
    <mergeCell ref="G49:H50"/>
    <mergeCell ref="I49:J50"/>
    <mergeCell ref="K49:R50"/>
    <mergeCell ref="S49:Z50"/>
    <mergeCell ref="AA53:AH54"/>
    <mergeCell ref="AI53:AQ54"/>
    <mergeCell ref="AR53:AY54"/>
    <mergeCell ref="B55:J56"/>
    <mergeCell ref="K55:R56"/>
    <mergeCell ref="S55:Z56"/>
    <mergeCell ref="AA55:AH56"/>
    <mergeCell ref="AI55:AQ56"/>
    <mergeCell ref="AR55:AY56"/>
    <mergeCell ref="B53:D54"/>
    <mergeCell ref="E53:F54"/>
    <mergeCell ref="G53:H54"/>
    <mergeCell ref="I53:J54"/>
    <mergeCell ref="K53:R54"/>
    <mergeCell ref="S53:Z54"/>
    <mergeCell ref="AA57:AH58"/>
    <mergeCell ref="AI57:AQ58"/>
    <mergeCell ref="AR57:AY58"/>
    <mergeCell ref="B59:J60"/>
    <mergeCell ref="K59:R60"/>
    <mergeCell ref="S59:Z60"/>
    <mergeCell ref="AA59:AH60"/>
    <mergeCell ref="AI59:AQ60"/>
    <mergeCell ref="AR59:AY60"/>
    <mergeCell ref="B57:D58"/>
    <mergeCell ref="E57:F58"/>
    <mergeCell ref="G57:H58"/>
    <mergeCell ref="I57:J58"/>
    <mergeCell ref="K57:R58"/>
    <mergeCell ref="S57:Z58"/>
    <mergeCell ref="AA61:AH62"/>
    <mergeCell ref="AI61:AQ62"/>
    <mergeCell ref="AR61:AY62"/>
    <mergeCell ref="B63:J64"/>
    <mergeCell ref="K63:R64"/>
    <mergeCell ref="S63:Z64"/>
    <mergeCell ref="AA63:AH64"/>
    <mergeCell ref="AI63:AQ64"/>
    <mergeCell ref="AR63:AY64"/>
    <mergeCell ref="B61:D62"/>
    <mergeCell ref="E61:F62"/>
    <mergeCell ref="G61:H62"/>
    <mergeCell ref="I61:J62"/>
    <mergeCell ref="K61:R62"/>
    <mergeCell ref="S61:Z62"/>
    <mergeCell ref="AA65:AH66"/>
    <mergeCell ref="AI65:AQ66"/>
    <mergeCell ref="AR65:AY66"/>
    <mergeCell ref="B67:J68"/>
    <mergeCell ref="K67:R68"/>
    <mergeCell ref="S67:Z68"/>
    <mergeCell ref="AA67:AH68"/>
    <mergeCell ref="AI67:AQ68"/>
    <mergeCell ref="AR67:AY68"/>
    <mergeCell ref="B65:D66"/>
    <mergeCell ref="E65:F66"/>
    <mergeCell ref="G65:H66"/>
    <mergeCell ref="I65:J66"/>
    <mergeCell ref="K65:R66"/>
    <mergeCell ref="S65:Z66"/>
    <mergeCell ref="AA69:AH70"/>
    <mergeCell ref="AI69:AQ70"/>
    <mergeCell ref="AR69:AY70"/>
    <mergeCell ref="B71:J72"/>
    <mergeCell ref="K71:R72"/>
    <mergeCell ref="S71:Z72"/>
    <mergeCell ref="AA71:AH72"/>
    <mergeCell ref="AI71:AQ72"/>
    <mergeCell ref="AR71:AY72"/>
    <mergeCell ref="B69:D70"/>
    <mergeCell ref="E69:F70"/>
    <mergeCell ref="G69:H70"/>
    <mergeCell ref="I69:J70"/>
    <mergeCell ref="K69:R70"/>
    <mergeCell ref="S69:Z70"/>
    <mergeCell ref="AA73:AH74"/>
    <mergeCell ref="AI73:AQ74"/>
    <mergeCell ref="AR73:AY74"/>
    <mergeCell ref="B75:J76"/>
    <mergeCell ref="K75:R76"/>
    <mergeCell ref="S75:Z76"/>
    <mergeCell ref="AA75:AH76"/>
    <mergeCell ref="AI75:AQ76"/>
    <mergeCell ref="AR75:AY76"/>
    <mergeCell ref="B73:D74"/>
    <mergeCell ref="E73:F74"/>
    <mergeCell ref="G73:H74"/>
    <mergeCell ref="I73:J74"/>
    <mergeCell ref="K73:R74"/>
    <mergeCell ref="S73:Z74"/>
    <mergeCell ref="AA77:AH78"/>
    <mergeCell ref="AI77:AQ78"/>
    <mergeCell ref="AR77:AY78"/>
    <mergeCell ref="B79:J80"/>
    <mergeCell ref="K79:R80"/>
    <mergeCell ref="S79:Z80"/>
    <mergeCell ref="AA79:AH80"/>
    <mergeCell ref="AI79:AQ80"/>
    <mergeCell ref="AR79:AY80"/>
    <mergeCell ref="B77:D78"/>
    <mergeCell ref="E77:F78"/>
    <mergeCell ref="G77:H78"/>
    <mergeCell ref="I77:J78"/>
    <mergeCell ref="K77:R78"/>
    <mergeCell ref="S77:Z78"/>
    <mergeCell ref="AR81:AY82"/>
    <mergeCell ref="B83:J84"/>
    <mergeCell ref="K83:R84"/>
    <mergeCell ref="S83:Z84"/>
    <mergeCell ref="AA83:AH84"/>
    <mergeCell ref="AI83:AQ84"/>
    <mergeCell ref="AR83:AY84"/>
    <mergeCell ref="B81:D82"/>
    <mergeCell ref="E81:F82"/>
    <mergeCell ref="G81:H82"/>
    <mergeCell ref="I81:J82"/>
    <mergeCell ref="K81:R82"/>
    <mergeCell ref="S81:Z82"/>
    <mergeCell ref="AJ90:AQ92"/>
    <mergeCell ref="AR90:AY92"/>
    <mergeCell ref="AJ93:AQ95"/>
    <mergeCell ref="AR93:AY95"/>
    <mergeCell ref="D11:AW12"/>
    <mergeCell ref="BA29:CA30"/>
    <mergeCell ref="Y29:AF30"/>
    <mergeCell ref="AG29:AP30"/>
    <mergeCell ref="B27:F28"/>
    <mergeCell ref="B29:F30"/>
    <mergeCell ref="B87:J88"/>
    <mergeCell ref="K87:R88"/>
    <mergeCell ref="S87:Z88"/>
    <mergeCell ref="AA87:AH88"/>
    <mergeCell ref="AI87:AQ88"/>
    <mergeCell ref="AR87:AY88"/>
    <mergeCell ref="B85:J86"/>
    <mergeCell ref="K85:R86"/>
    <mergeCell ref="S85:Z86"/>
    <mergeCell ref="AA85:AH86"/>
    <mergeCell ref="AI85:AQ86"/>
    <mergeCell ref="AR85:AY86"/>
    <mergeCell ref="AA81:AH82"/>
    <mergeCell ref="AI81:AQ82"/>
  </mergeCells>
  <phoneticPr fontId="1"/>
  <conditionalFormatting sqref="K37:AQ38 K41:AQ42 K45:AQ46 K49:AQ50 K53:AQ54 K57:AQ58 K61:AQ62 K65:AQ66 K69:AQ70 K73:AQ74 K77:AQ78 K81:AQ82">
    <cfRule type="containsBlanks" dxfId="120" priority="4">
      <formula>LEN(TRIM(K37))=0</formula>
    </cfRule>
  </conditionalFormatting>
  <conditionalFormatting sqref="AG29:AP30">
    <cfRule type="notContainsBlanks" dxfId="119" priority="5">
      <formula>LEN(TRIM(AG29))&gt;0</formula>
    </cfRule>
  </conditionalFormatting>
  <conditionalFormatting sqref="G27:U30">
    <cfRule type="containsBlanks" dxfId="118" priority="2">
      <formula>LEN(TRIM(G27))=0</formula>
    </cfRule>
  </conditionalFormatting>
  <conditionalFormatting sqref="F6:V9 AA6:AQ9">
    <cfRule type="containsText" dxfId="117" priority="1" operator="containsText" text="自動表示">
      <formula>NOT(ISERROR(SEARCH("自動表示",F6)))</formula>
    </cfRule>
  </conditionalFormatting>
  <dataValidations count="3">
    <dataValidation imeMode="halfAlpha" allowBlank="1" showInputMessage="1" showErrorMessage="1" sqref="K37:AQ84" xr:uid="{7E764918-8226-4A19-BE5B-631D7FAD1D21}"/>
    <dataValidation allowBlank="1" showInputMessage="1" showErrorMessage="1" promptTitle="別居経費" prompt="千円以下を切り捨て、自動計算されます。" sqref="AR90:AY92" xr:uid="{5FBCF806-2CC2-4008-91F7-038863230D90}"/>
    <dataValidation type="list" allowBlank="1" showInputMessage="1" showErrorMessage="1" sqref="AG29:AP30" xr:uid="{3ED3C6FC-C05D-4288-83A7-E7F84FBC9106}">
      <formula1>"国保,社会保険,老人保険,その他"</formula1>
    </dataValidation>
  </dataValidations>
  <printOptions horizontalCentered="1"/>
  <pageMargins left="0.39370078740157483" right="0.39370078740157483" top="0.39370078740157483" bottom="0.19685039370078741" header="0.31496062992125984" footer="0.31496062992125984"/>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9700-3EDA-4F65-AFBF-DA2A1816BE43}">
  <sheetPr codeName="Sheet6">
    <tabColor rgb="FFCCFF99"/>
  </sheetPr>
  <dimension ref="A1:AC31"/>
  <sheetViews>
    <sheetView showGridLines="0" zoomScaleNormal="100" zoomScaleSheetLayoutView="100" zoomScalePageLayoutView="96" workbookViewId="0">
      <pane xSplit="27" ySplit="1" topLeftCell="AB2" activePane="bottomRight" state="frozen"/>
      <selection activeCell="AD18" sqref="AD18"/>
      <selection pane="topRight" activeCell="AD18" sqref="AD18"/>
      <selection pane="bottomLeft" activeCell="AD18" sqref="AD18"/>
      <selection pane="bottomRight" activeCell="AD18" sqref="AD18"/>
    </sheetView>
  </sheetViews>
  <sheetFormatPr defaultColWidth="4" defaultRowHeight="21" customHeight="1" x14ac:dyDescent="0.15"/>
  <cols>
    <col min="1" max="16384" width="4" style="140"/>
  </cols>
  <sheetData>
    <row r="1" spans="1:29" ht="21" customHeight="1" thickBot="1" x14ac:dyDescent="0.2">
      <c r="A1" s="175" t="s">
        <v>224</v>
      </c>
      <c r="B1" s="176"/>
      <c r="C1" s="177" t="s">
        <v>225</v>
      </c>
      <c r="D1" s="178"/>
      <c r="E1" s="179" t="s">
        <v>226</v>
      </c>
      <c r="F1" s="180"/>
      <c r="G1" s="927" t="s">
        <v>277</v>
      </c>
      <c r="H1" s="928"/>
      <c r="L1" s="16"/>
      <c r="Z1" s="16"/>
      <c r="AA1" s="16" t="s">
        <v>396</v>
      </c>
    </row>
    <row r="2" spans="1:29" ht="24.95" customHeight="1" thickBot="1" x14ac:dyDescent="0.2">
      <c r="A2" s="141"/>
      <c r="B2" s="70"/>
      <c r="C2" s="142"/>
      <c r="D2" s="143"/>
      <c r="E2" s="141"/>
      <c r="F2" s="70"/>
      <c r="G2" s="63"/>
      <c r="H2" s="63"/>
      <c r="I2" s="144"/>
      <c r="J2" s="144"/>
      <c r="K2" s="144"/>
      <c r="L2" s="145"/>
      <c r="V2" s="146"/>
      <c r="W2" s="943" t="s">
        <v>196</v>
      </c>
      <c r="X2" s="944"/>
      <c r="Y2" s="945"/>
      <c r="Z2" s="297"/>
      <c r="AA2" s="942"/>
    </row>
    <row r="3" spans="1:29" ht="21" customHeight="1" x14ac:dyDescent="0.15">
      <c r="A3" s="147"/>
      <c r="B3" s="73" t="s">
        <v>374</v>
      </c>
      <c r="C3" s="73"/>
      <c r="D3" s="73"/>
      <c r="E3" s="73"/>
      <c r="F3" s="73"/>
      <c r="G3" s="73"/>
      <c r="H3" s="73"/>
      <c r="I3" s="73"/>
      <c r="J3" s="73"/>
      <c r="K3" s="73"/>
      <c r="L3" s="73"/>
      <c r="M3" s="147"/>
      <c r="N3" s="147"/>
      <c r="O3" s="147"/>
      <c r="P3" s="147"/>
      <c r="Q3" s="147"/>
      <c r="R3" s="147"/>
      <c r="S3" s="147"/>
      <c r="T3" s="147"/>
      <c r="U3" s="147"/>
      <c r="V3" s="147"/>
      <c r="W3" s="147"/>
      <c r="X3" s="147"/>
      <c r="Y3" s="147"/>
      <c r="Z3" s="147"/>
    </row>
    <row r="4" spans="1:29" ht="21" customHeight="1" thickBot="1" x14ac:dyDescent="0.2"/>
    <row r="5" spans="1:29" ht="21" customHeight="1" thickTop="1" x14ac:dyDescent="0.15">
      <c r="B5" s="932" t="str">
        <f>様式１候補者登録願!A7</f>
        <v>記入不要</v>
      </c>
      <c r="C5" s="933"/>
      <c r="D5" s="933"/>
      <c r="E5" s="934"/>
      <c r="F5" s="938" t="str">
        <f>IF(様式１候補者登録願!E8=0,"自動表示",様式１候補者登録願!E8)</f>
        <v>自動表示</v>
      </c>
      <c r="G5" s="938"/>
      <c r="H5" s="938"/>
      <c r="I5" s="938"/>
      <c r="J5" s="938"/>
      <c r="K5" s="938"/>
      <c r="L5" s="938"/>
      <c r="M5" s="939"/>
      <c r="N5" s="946" t="s">
        <v>260</v>
      </c>
      <c r="O5" s="947"/>
      <c r="P5" s="947"/>
      <c r="Q5" s="947"/>
      <c r="R5" s="950"/>
      <c r="S5" s="951"/>
      <c r="T5" s="951"/>
      <c r="U5" s="951"/>
      <c r="V5" s="951"/>
      <c r="W5" s="951"/>
      <c r="X5" s="951"/>
      <c r="Y5" s="952"/>
    </row>
    <row r="6" spans="1:29" ht="21" customHeight="1" thickBot="1" x14ac:dyDescent="0.2">
      <c r="B6" s="935"/>
      <c r="C6" s="936"/>
      <c r="D6" s="936"/>
      <c r="E6" s="937"/>
      <c r="F6" s="940"/>
      <c r="G6" s="940"/>
      <c r="H6" s="940"/>
      <c r="I6" s="940"/>
      <c r="J6" s="940"/>
      <c r="K6" s="940"/>
      <c r="L6" s="940"/>
      <c r="M6" s="941"/>
      <c r="N6" s="948"/>
      <c r="O6" s="949"/>
      <c r="P6" s="949"/>
      <c r="Q6" s="949"/>
      <c r="R6" s="953"/>
      <c r="S6" s="954"/>
      <c r="T6" s="954"/>
      <c r="U6" s="954"/>
      <c r="V6" s="954"/>
      <c r="W6" s="954"/>
      <c r="X6" s="954"/>
      <c r="Y6" s="955"/>
    </row>
    <row r="7" spans="1:29" ht="21" customHeight="1" thickTop="1" x14ac:dyDescent="0.15">
      <c r="B7" s="25"/>
      <c r="C7" s="25"/>
      <c r="D7" s="25"/>
      <c r="E7" s="25"/>
      <c r="F7" s="25"/>
      <c r="G7" s="25"/>
      <c r="H7" s="25"/>
      <c r="I7" s="25"/>
      <c r="J7" s="25"/>
      <c r="K7" s="25"/>
      <c r="L7" s="25"/>
    </row>
    <row r="8" spans="1:29" ht="21" customHeight="1" x14ac:dyDescent="0.15">
      <c r="B8" s="83" t="s">
        <v>393</v>
      </c>
      <c r="C8" s="148"/>
      <c r="D8" s="25"/>
      <c r="E8" s="25"/>
      <c r="F8" s="25"/>
      <c r="G8" s="25"/>
      <c r="H8" s="25"/>
      <c r="I8" s="25"/>
      <c r="J8" s="25"/>
      <c r="K8" s="25"/>
      <c r="L8" s="25"/>
    </row>
    <row r="9" spans="1:29" ht="21" customHeight="1" thickBot="1" x14ac:dyDescent="0.2">
      <c r="B9" s="25"/>
      <c r="C9" s="25"/>
      <c r="D9" s="25"/>
      <c r="E9" s="25"/>
      <c r="F9" s="25"/>
      <c r="G9" s="25"/>
      <c r="H9" s="25"/>
      <c r="I9" s="25"/>
      <c r="J9" s="25"/>
      <c r="K9" s="25"/>
      <c r="L9" s="25"/>
    </row>
    <row r="10" spans="1:29" ht="21" customHeight="1" thickBot="1" x14ac:dyDescent="0.2">
      <c r="B10" s="149" t="s">
        <v>33</v>
      </c>
      <c r="C10" s="150"/>
      <c r="D10" s="151"/>
      <c r="E10" s="150" t="s">
        <v>34</v>
      </c>
      <c r="F10" s="151"/>
      <c r="G10" s="151"/>
      <c r="H10" s="151"/>
      <c r="I10" s="151"/>
      <c r="J10" s="152"/>
      <c r="K10" s="153"/>
      <c r="L10" s="154"/>
      <c r="M10" s="155"/>
      <c r="N10" s="155"/>
      <c r="O10" s="155"/>
      <c r="P10" s="155"/>
      <c r="Q10" s="155"/>
      <c r="R10" s="155"/>
      <c r="S10" s="155"/>
      <c r="T10" s="155"/>
      <c r="U10" s="155"/>
      <c r="V10" s="155"/>
      <c r="W10" s="155"/>
      <c r="X10" s="156" t="s">
        <v>35</v>
      </c>
      <c r="Y10" s="153"/>
      <c r="Z10" s="157"/>
    </row>
    <row r="11" spans="1:29" ht="30.95" customHeight="1" thickBot="1" x14ac:dyDescent="0.2">
      <c r="B11" s="923" t="s">
        <v>36</v>
      </c>
      <c r="C11" s="924"/>
      <c r="D11" s="925"/>
      <c r="E11" s="929" t="s">
        <v>37</v>
      </c>
      <c r="F11" s="396"/>
      <c r="G11" s="396"/>
      <c r="H11" s="396"/>
      <c r="I11" s="396"/>
      <c r="J11" s="396"/>
      <c r="K11" s="396"/>
      <c r="L11" s="396"/>
      <c r="M11" s="396"/>
      <c r="N11" s="396"/>
      <c r="O11" s="396"/>
      <c r="P11" s="396"/>
      <c r="Q11" s="396"/>
      <c r="R11" s="396"/>
      <c r="S11" s="396"/>
      <c r="T11" s="396"/>
      <c r="U11" s="396"/>
      <c r="V11" s="396"/>
      <c r="W11" s="919"/>
      <c r="X11" s="920" t="s">
        <v>363</v>
      </c>
      <c r="Y11" s="930"/>
      <c r="Z11" s="931"/>
      <c r="AC11" s="140" t="str">
        <f>IF(X11="□","←□のままの場合は、受け付けません。","")</f>
        <v>←□のままの場合は、受け付けません。</v>
      </c>
    </row>
    <row r="12" spans="1:29" ht="30.95" customHeight="1" thickBot="1" x14ac:dyDescent="0.2">
      <c r="B12" s="961" t="s">
        <v>36</v>
      </c>
      <c r="C12" s="203"/>
      <c r="D12" s="962"/>
      <c r="E12" s="929" t="s">
        <v>38</v>
      </c>
      <c r="F12" s="396"/>
      <c r="G12" s="396"/>
      <c r="H12" s="396"/>
      <c r="I12" s="396"/>
      <c r="J12" s="396"/>
      <c r="K12" s="396"/>
      <c r="L12" s="396"/>
      <c r="M12" s="396"/>
      <c r="N12" s="396"/>
      <c r="O12" s="396"/>
      <c r="P12" s="396"/>
      <c r="Q12" s="396"/>
      <c r="R12" s="396"/>
      <c r="S12" s="396"/>
      <c r="T12" s="396"/>
      <c r="U12" s="396"/>
      <c r="V12" s="396"/>
      <c r="W12" s="919"/>
      <c r="X12" s="920" t="s">
        <v>363</v>
      </c>
      <c r="Y12" s="930"/>
      <c r="Z12" s="931"/>
      <c r="AC12" s="140" t="str">
        <f>IF(X12="□","←□のままの場合は、受け付けません。","")</f>
        <v>←□のままの場合は、受け付けません。</v>
      </c>
    </row>
    <row r="13" spans="1:29" ht="30.95" customHeight="1" thickBot="1" x14ac:dyDescent="0.2">
      <c r="B13" s="961" t="s">
        <v>36</v>
      </c>
      <c r="C13" s="203"/>
      <c r="D13" s="962"/>
      <c r="E13" s="929" t="s">
        <v>360</v>
      </c>
      <c r="F13" s="396"/>
      <c r="G13" s="396"/>
      <c r="H13" s="396"/>
      <c r="I13" s="396"/>
      <c r="J13" s="396"/>
      <c r="K13" s="396"/>
      <c r="L13" s="396"/>
      <c r="M13" s="396"/>
      <c r="N13" s="396"/>
      <c r="O13" s="396"/>
      <c r="P13" s="396"/>
      <c r="Q13" s="396"/>
      <c r="R13" s="396"/>
      <c r="S13" s="396"/>
      <c r="T13" s="396"/>
      <c r="U13" s="396"/>
      <c r="V13" s="396"/>
      <c r="W13" s="919"/>
      <c r="X13" s="920" t="s">
        <v>363</v>
      </c>
      <c r="Y13" s="930"/>
      <c r="Z13" s="931"/>
      <c r="AC13" s="140" t="str">
        <f>IF(X13="□","←□のままの場合は、受け付けません。","")</f>
        <v>←□のままの場合は、受け付けません。</v>
      </c>
    </row>
    <row r="14" spans="1:29" ht="21" customHeight="1" x14ac:dyDescent="0.15">
      <c r="B14" s="25"/>
      <c r="C14" s="25"/>
      <c r="D14" s="25"/>
      <c r="E14" s="25"/>
      <c r="F14" s="19"/>
      <c r="G14" s="19"/>
      <c r="H14" s="19"/>
      <c r="I14" s="19"/>
      <c r="J14" s="19"/>
      <c r="K14" s="19"/>
      <c r="L14" s="19"/>
      <c r="M14" s="158"/>
      <c r="N14" s="158"/>
      <c r="O14" s="158"/>
      <c r="P14" s="158"/>
      <c r="Q14" s="158"/>
      <c r="R14" s="158"/>
      <c r="S14" s="158"/>
      <c r="T14" s="158"/>
      <c r="Y14" s="19"/>
    </row>
    <row r="15" spans="1:29" ht="21" customHeight="1" x14ac:dyDescent="0.15">
      <c r="B15" s="159" t="s">
        <v>39</v>
      </c>
      <c r="C15" s="160"/>
      <c r="D15" s="160"/>
      <c r="E15" s="160"/>
      <c r="F15" s="160"/>
      <c r="G15" s="160"/>
      <c r="H15" s="160"/>
      <c r="I15" s="160"/>
      <c r="J15" s="160"/>
      <c r="K15" s="160"/>
      <c r="L15" s="160"/>
      <c r="M15" s="161"/>
      <c r="N15" s="161"/>
      <c r="O15" s="161"/>
      <c r="P15" s="161"/>
      <c r="Q15" s="161"/>
      <c r="R15" s="161"/>
      <c r="S15" s="161"/>
      <c r="T15" s="161"/>
      <c r="U15" s="161"/>
      <c r="V15" s="161"/>
      <c r="W15" s="161"/>
      <c r="X15" s="161"/>
      <c r="Y15" s="160"/>
      <c r="Z15" s="147"/>
    </row>
    <row r="16" spans="1:29" ht="21" customHeight="1" x14ac:dyDescent="0.15">
      <c r="B16" s="965" t="s">
        <v>394</v>
      </c>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1:29" ht="21" customHeight="1" x14ac:dyDescent="0.15">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row>
    <row r="18" spans="1:29" ht="21" customHeight="1" x14ac:dyDescent="0.15">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row>
    <row r="19" spans="1:29" ht="21" customHeight="1" thickBot="1" x14ac:dyDescent="0.2">
      <c r="B19" s="162" t="s">
        <v>40</v>
      </c>
      <c r="C19" s="162"/>
      <c r="D19" s="162"/>
      <c r="E19" s="162"/>
      <c r="F19" s="162"/>
      <c r="G19" s="162"/>
      <c r="H19" s="162"/>
      <c r="I19" s="162"/>
      <c r="J19" s="162"/>
      <c r="K19" s="162"/>
      <c r="L19" s="162"/>
      <c r="Y19" s="162"/>
    </row>
    <row r="20" spans="1:29" ht="21" customHeight="1" thickBot="1" x14ac:dyDescent="0.2">
      <c r="B20" s="923" t="s">
        <v>33</v>
      </c>
      <c r="C20" s="394"/>
      <c r="D20" s="513"/>
      <c r="E20" s="163" t="s">
        <v>41</v>
      </c>
      <c r="F20" s="163"/>
      <c r="G20" s="163"/>
      <c r="H20" s="163"/>
      <c r="I20" s="163"/>
      <c r="J20" s="164"/>
      <c r="K20" s="163"/>
      <c r="L20" s="164"/>
      <c r="M20" s="165"/>
      <c r="N20" s="165"/>
      <c r="O20" s="165"/>
      <c r="P20" s="165"/>
      <c r="Q20" s="165"/>
      <c r="R20" s="165"/>
      <c r="S20" s="165"/>
      <c r="T20" s="165"/>
      <c r="U20" s="165"/>
      <c r="V20" s="165"/>
      <c r="W20" s="165"/>
      <c r="X20" s="166"/>
      <c r="Y20" s="167" t="s">
        <v>35</v>
      </c>
      <c r="Z20" s="168"/>
    </row>
    <row r="21" spans="1:29" ht="30.95" customHeight="1" thickBot="1" x14ac:dyDescent="0.2">
      <c r="B21" s="923" t="s">
        <v>36</v>
      </c>
      <c r="C21" s="924"/>
      <c r="D21" s="925"/>
      <c r="E21" s="963" t="s">
        <v>375</v>
      </c>
      <c r="F21" s="396"/>
      <c r="G21" s="396"/>
      <c r="H21" s="396"/>
      <c r="I21" s="396"/>
      <c r="J21" s="396"/>
      <c r="K21" s="396"/>
      <c r="L21" s="396"/>
      <c r="M21" s="396"/>
      <c r="N21" s="396"/>
      <c r="O21" s="396"/>
      <c r="P21" s="396"/>
      <c r="Q21" s="396"/>
      <c r="R21" s="396"/>
      <c r="S21" s="396"/>
      <c r="T21" s="396"/>
      <c r="U21" s="396"/>
      <c r="V21" s="396"/>
      <c r="W21" s="919"/>
      <c r="X21" s="920" t="s">
        <v>363</v>
      </c>
      <c r="Y21" s="921"/>
      <c r="Z21" s="922"/>
      <c r="AC21" s="140" t="str">
        <f>IF(OR(X21="□",X21=""),"←期間内に提出ない場合は、受け付けません。","")</f>
        <v>←期間内に提出ない場合は、受け付けません。</v>
      </c>
    </row>
    <row r="22" spans="1:29" ht="30.95" customHeight="1" thickBot="1" x14ac:dyDescent="0.2">
      <c r="B22" s="923" t="s">
        <v>36</v>
      </c>
      <c r="C22" s="924"/>
      <c r="D22" s="925"/>
      <c r="E22" s="963" t="s">
        <v>267</v>
      </c>
      <c r="F22" s="396"/>
      <c r="G22" s="396"/>
      <c r="H22" s="396"/>
      <c r="I22" s="396"/>
      <c r="J22" s="396"/>
      <c r="K22" s="396"/>
      <c r="L22" s="396"/>
      <c r="M22" s="396"/>
      <c r="N22" s="396"/>
      <c r="O22" s="396"/>
      <c r="P22" s="396"/>
      <c r="Q22" s="396"/>
      <c r="R22" s="396"/>
      <c r="S22" s="396"/>
      <c r="T22" s="396"/>
      <c r="U22" s="396"/>
      <c r="V22" s="396"/>
      <c r="W22" s="919"/>
      <c r="X22" s="920" t="s">
        <v>363</v>
      </c>
      <c r="Y22" s="921"/>
      <c r="Z22" s="922"/>
      <c r="AC22" s="140" t="str">
        <f>IF(OR(X22="□",X22=""),"←期間内に提出ない場合は、受け付けません。","")</f>
        <v>←期間内に提出ない場合は、受け付けません。</v>
      </c>
    </row>
    <row r="23" spans="1:29" ht="30.95" customHeight="1" thickBot="1" x14ac:dyDescent="0.2">
      <c r="B23" s="923" t="s">
        <v>36</v>
      </c>
      <c r="C23" s="924"/>
      <c r="D23" s="925"/>
      <c r="E23" s="963" t="s">
        <v>263</v>
      </c>
      <c r="F23" s="396"/>
      <c r="G23" s="396"/>
      <c r="H23" s="396"/>
      <c r="I23" s="396"/>
      <c r="J23" s="396"/>
      <c r="K23" s="396"/>
      <c r="L23" s="396"/>
      <c r="M23" s="396"/>
      <c r="N23" s="396"/>
      <c r="O23" s="396"/>
      <c r="P23" s="396"/>
      <c r="Q23" s="396"/>
      <c r="R23" s="396"/>
      <c r="S23" s="396"/>
      <c r="T23" s="396"/>
      <c r="U23" s="396"/>
      <c r="V23" s="396"/>
      <c r="W23" s="919"/>
      <c r="X23" s="920" t="s">
        <v>363</v>
      </c>
      <c r="Y23" s="921"/>
      <c r="Z23" s="922"/>
      <c r="AC23" s="140" t="str">
        <f>IF(OR(X23="□",X23=""),"←期間内に提出ない場合は、受け付けません。","")</f>
        <v>←期間内に提出ない場合は、受け付けません。</v>
      </c>
    </row>
    <row r="24" spans="1:29" ht="60" customHeight="1" thickBot="1" x14ac:dyDescent="0.2">
      <c r="B24" s="294" t="s">
        <v>44</v>
      </c>
      <c r="C24" s="924"/>
      <c r="D24" s="925"/>
      <c r="E24" s="915" t="s">
        <v>401</v>
      </c>
      <c r="F24" s="396"/>
      <c r="G24" s="396"/>
      <c r="H24" s="396"/>
      <c r="I24" s="396"/>
      <c r="J24" s="396"/>
      <c r="K24" s="396"/>
      <c r="L24" s="396"/>
      <c r="M24" s="396"/>
      <c r="N24" s="396"/>
      <c r="O24" s="396"/>
      <c r="P24" s="396"/>
      <c r="Q24" s="396"/>
      <c r="R24" s="396"/>
      <c r="S24" s="396"/>
      <c r="T24" s="396"/>
      <c r="U24" s="396"/>
      <c r="V24" s="396"/>
      <c r="W24" s="919"/>
      <c r="X24" s="920" t="s">
        <v>363</v>
      </c>
      <c r="Y24" s="921"/>
      <c r="Z24" s="922"/>
      <c r="AC24" s="140" t="str">
        <f t="shared" ref="AC24:AC30" si="0">IF(OR(X24="□",X24=""),"←該当するにもかかわらず、□のままの場合は、受け付けません。","")</f>
        <v>←該当するにもかかわらず、□のままの場合は、受け付けません。</v>
      </c>
    </row>
    <row r="25" spans="1:29" ht="30.95" customHeight="1" thickBot="1" x14ac:dyDescent="0.2">
      <c r="A25" s="115"/>
      <c r="B25" s="294" t="s">
        <v>264</v>
      </c>
      <c r="C25" s="924"/>
      <c r="D25" s="925"/>
      <c r="E25" s="963" t="s">
        <v>42</v>
      </c>
      <c r="F25" s="396"/>
      <c r="G25" s="396"/>
      <c r="H25" s="396"/>
      <c r="I25" s="396"/>
      <c r="J25" s="396"/>
      <c r="K25" s="396"/>
      <c r="L25" s="396"/>
      <c r="M25" s="396"/>
      <c r="N25" s="396"/>
      <c r="O25" s="396"/>
      <c r="P25" s="396"/>
      <c r="Q25" s="396"/>
      <c r="R25" s="396"/>
      <c r="S25" s="396"/>
      <c r="T25" s="396"/>
      <c r="U25" s="396"/>
      <c r="V25" s="396"/>
      <c r="W25" s="919"/>
      <c r="X25" s="920" t="s">
        <v>363</v>
      </c>
      <c r="Y25" s="921"/>
      <c r="Z25" s="922"/>
      <c r="AC25" s="140" t="str">
        <f t="shared" si="0"/>
        <v>←該当するにもかかわらず、□のままの場合は、受け付けません。</v>
      </c>
    </row>
    <row r="26" spans="1:29" ht="60" customHeight="1" thickBot="1" x14ac:dyDescent="0.2">
      <c r="B26" s="294" t="s">
        <v>44</v>
      </c>
      <c r="C26" s="924"/>
      <c r="D26" s="925"/>
      <c r="E26" s="915" t="s">
        <v>261</v>
      </c>
      <c r="F26" s="396"/>
      <c r="G26" s="396"/>
      <c r="H26" s="396"/>
      <c r="I26" s="396"/>
      <c r="J26" s="396"/>
      <c r="K26" s="396"/>
      <c r="L26" s="396"/>
      <c r="M26" s="396"/>
      <c r="N26" s="396"/>
      <c r="O26" s="396"/>
      <c r="P26" s="396"/>
      <c r="Q26" s="396"/>
      <c r="R26" s="396"/>
      <c r="S26" s="396"/>
      <c r="T26" s="396"/>
      <c r="U26" s="396"/>
      <c r="V26" s="396"/>
      <c r="W26" s="919"/>
      <c r="X26" s="920" t="s">
        <v>363</v>
      </c>
      <c r="Y26" s="921"/>
      <c r="Z26" s="922"/>
      <c r="AC26" s="140" t="str">
        <f t="shared" si="0"/>
        <v>←該当するにもかかわらず、□のままの場合は、受け付けません。</v>
      </c>
    </row>
    <row r="27" spans="1:29" ht="30.95" customHeight="1" thickBot="1" x14ac:dyDescent="0.2">
      <c r="B27" s="923" t="s">
        <v>36</v>
      </c>
      <c r="C27" s="924"/>
      <c r="D27" s="925"/>
      <c r="E27" s="915" t="s">
        <v>262</v>
      </c>
      <c r="F27" s="396"/>
      <c r="G27" s="396"/>
      <c r="H27" s="396"/>
      <c r="I27" s="396"/>
      <c r="J27" s="396"/>
      <c r="K27" s="396"/>
      <c r="L27" s="396"/>
      <c r="M27" s="396"/>
      <c r="N27" s="396"/>
      <c r="O27" s="396"/>
      <c r="P27" s="396"/>
      <c r="Q27" s="396"/>
      <c r="R27" s="396"/>
      <c r="S27" s="396"/>
      <c r="T27" s="396"/>
      <c r="U27" s="396"/>
      <c r="V27" s="396"/>
      <c r="W27" s="919"/>
      <c r="X27" s="920" t="s">
        <v>363</v>
      </c>
      <c r="Y27" s="921"/>
      <c r="Z27" s="922"/>
      <c r="AC27" s="140" t="str">
        <f t="shared" si="0"/>
        <v>←該当するにもかかわらず、□のままの場合は、受け付けません。</v>
      </c>
    </row>
    <row r="28" spans="1:29" ht="62.1" customHeight="1" thickBot="1" x14ac:dyDescent="0.2">
      <c r="B28" s="926" t="s">
        <v>43</v>
      </c>
      <c r="C28" s="924"/>
      <c r="D28" s="925"/>
      <c r="E28" s="915" t="s">
        <v>265</v>
      </c>
      <c r="F28" s="916"/>
      <c r="G28" s="916"/>
      <c r="H28" s="916"/>
      <c r="I28" s="916"/>
      <c r="J28" s="916"/>
      <c r="K28" s="916"/>
      <c r="L28" s="916"/>
      <c r="M28" s="916"/>
      <c r="N28" s="916"/>
      <c r="O28" s="916"/>
      <c r="P28" s="916"/>
      <c r="Q28" s="916"/>
      <c r="R28" s="916"/>
      <c r="S28" s="916"/>
      <c r="T28" s="916"/>
      <c r="U28" s="916"/>
      <c r="V28" s="916"/>
      <c r="W28" s="917"/>
      <c r="X28" s="920" t="s">
        <v>363</v>
      </c>
      <c r="Y28" s="921"/>
      <c r="Z28" s="922"/>
      <c r="AC28" s="140" t="str">
        <f t="shared" si="0"/>
        <v>←該当するにもかかわらず、□のままの場合は、受け付けません。</v>
      </c>
    </row>
    <row r="29" spans="1:29" ht="62.1" customHeight="1" thickBot="1" x14ac:dyDescent="0.2">
      <c r="B29" s="926" t="s">
        <v>43</v>
      </c>
      <c r="C29" s="924"/>
      <c r="D29" s="925"/>
      <c r="E29" s="915" t="s">
        <v>266</v>
      </c>
      <c r="F29" s="916"/>
      <c r="G29" s="916"/>
      <c r="H29" s="916"/>
      <c r="I29" s="916"/>
      <c r="J29" s="916"/>
      <c r="K29" s="916"/>
      <c r="L29" s="916"/>
      <c r="M29" s="916"/>
      <c r="N29" s="916"/>
      <c r="O29" s="916"/>
      <c r="P29" s="916"/>
      <c r="Q29" s="916"/>
      <c r="R29" s="916"/>
      <c r="S29" s="916"/>
      <c r="T29" s="916"/>
      <c r="U29" s="916"/>
      <c r="V29" s="916"/>
      <c r="W29" s="917"/>
      <c r="X29" s="920" t="s">
        <v>363</v>
      </c>
      <c r="Y29" s="921"/>
      <c r="Z29" s="922"/>
      <c r="AC29" s="140" t="str">
        <f t="shared" si="0"/>
        <v>←該当するにもかかわらず、□のままの場合は、受け付けません。</v>
      </c>
    </row>
    <row r="30" spans="1:29" ht="30.95" customHeight="1" thickBot="1" x14ac:dyDescent="0.2">
      <c r="B30" s="964" t="s">
        <v>43</v>
      </c>
      <c r="C30" s="924"/>
      <c r="D30" s="925"/>
      <c r="E30" s="918" t="s">
        <v>347</v>
      </c>
      <c r="F30" s="396"/>
      <c r="G30" s="396"/>
      <c r="H30" s="396"/>
      <c r="I30" s="396"/>
      <c r="J30" s="396"/>
      <c r="K30" s="396"/>
      <c r="L30" s="396"/>
      <c r="M30" s="396"/>
      <c r="N30" s="396"/>
      <c r="O30" s="396"/>
      <c r="P30" s="396"/>
      <c r="Q30" s="396"/>
      <c r="R30" s="396"/>
      <c r="S30" s="396"/>
      <c r="T30" s="396"/>
      <c r="U30" s="396"/>
      <c r="V30" s="396"/>
      <c r="W30" s="919"/>
      <c r="X30" s="920" t="s">
        <v>363</v>
      </c>
      <c r="Y30" s="921"/>
      <c r="Z30" s="922"/>
      <c r="AC30" s="140" t="str">
        <f t="shared" si="0"/>
        <v>←該当するにもかかわらず、□のままの場合は、受け付けません。</v>
      </c>
    </row>
    <row r="31" spans="1:29" s="88" customFormat="1" ht="30.95" customHeight="1" thickBot="1" x14ac:dyDescent="0.2">
      <c r="B31" s="956" t="str">
        <f>IF(OR(X21="後日提出",X22="後日提出",X23="後日提出",X24="後日提出",X25="後日提出",X26="後日提出",X27="後日提出",X28="後日提出",X29="後日提出",X30="後日提出"),"【要回答】後日提出物の提出予定日→","")</f>
        <v/>
      </c>
      <c r="C31" s="957"/>
      <c r="D31" s="957"/>
      <c r="E31" s="957"/>
      <c r="F31" s="957"/>
      <c r="G31" s="957"/>
      <c r="H31" s="957"/>
      <c r="I31" s="957"/>
      <c r="J31" s="957"/>
      <c r="K31" s="957"/>
      <c r="L31" s="957"/>
      <c r="M31" s="958"/>
      <c r="N31" s="959"/>
      <c r="O31" s="959"/>
      <c r="P31" s="959"/>
      <c r="Q31" s="959"/>
      <c r="R31" s="959"/>
      <c r="S31" s="959"/>
      <c r="T31" s="959"/>
      <c r="U31" s="959"/>
      <c r="V31" s="959"/>
      <c r="W31" s="959"/>
      <c r="X31" s="959"/>
      <c r="Y31" s="959"/>
      <c r="Z31" s="960"/>
      <c r="AC31" s="88" t="str">
        <f>IF(B31="【要回答】後日提出物の提出予定日→","←記入がない場合は、受け付けません。","")</f>
        <v/>
      </c>
    </row>
  </sheetData>
  <sheetProtection algorithmName="SHA-512" hashValue="87kLN09ejeVlCC1wc65jK1v/HrTvKJfcwMnnCrmGp7OIoi78ggt4EJozLnKJszTj26iLd3sjbV+uvsWcgH+blw==" saltValue="uxCblNdIbbp+lRvFeyb+Eg==" spinCount="100000" sheet="1" objects="1" scenarios="1"/>
  <mergeCells count="53">
    <mergeCell ref="X12:Z12"/>
    <mergeCell ref="B12:D12"/>
    <mergeCell ref="E12:W12"/>
    <mergeCell ref="B16:Z18"/>
    <mergeCell ref="E27:W27"/>
    <mergeCell ref="X21:Z21"/>
    <mergeCell ref="X22:Z22"/>
    <mergeCell ref="B25:D25"/>
    <mergeCell ref="B20:D20"/>
    <mergeCell ref="B26:D26"/>
    <mergeCell ref="B21:D21"/>
    <mergeCell ref="B22:D22"/>
    <mergeCell ref="B31:L31"/>
    <mergeCell ref="M31:Z31"/>
    <mergeCell ref="B13:D13"/>
    <mergeCell ref="E13:W13"/>
    <mergeCell ref="X13:Z13"/>
    <mergeCell ref="E21:W21"/>
    <mergeCell ref="E22:W22"/>
    <mergeCell ref="E23:W23"/>
    <mergeCell ref="E24:W24"/>
    <mergeCell ref="E25:W25"/>
    <mergeCell ref="X23:Z23"/>
    <mergeCell ref="X24:Z24"/>
    <mergeCell ref="X25:Z25"/>
    <mergeCell ref="B29:D29"/>
    <mergeCell ref="B30:D30"/>
    <mergeCell ref="X29:Z29"/>
    <mergeCell ref="G1:H1"/>
    <mergeCell ref="B11:D11"/>
    <mergeCell ref="E11:W11"/>
    <mergeCell ref="X11:Z11"/>
    <mergeCell ref="A1:B1"/>
    <mergeCell ref="C1:D1"/>
    <mergeCell ref="E1:F1"/>
    <mergeCell ref="B5:E6"/>
    <mergeCell ref="F5:M6"/>
    <mergeCell ref="Z2:AA2"/>
    <mergeCell ref="W2:Y2"/>
    <mergeCell ref="N5:Q6"/>
    <mergeCell ref="R5:Y6"/>
    <mergeCell ref="E29:W29"/>
    <mergeCell ref="E30:W30"/>
    <mergeCell ref="X30:Z30"/>
    <mergeCell ref="B23:D23"/>
    <mergeCell ref="B24:D24"/>
    <mergeCell ref="X28:Z28"/>
    <mergeCell ref="X26:Z26"/>
    <mergeCell ref="X27:Z27"/>
    <mergeCell ref="B27:D27"/>
    <mergeCell ref="B28:D28"/>
    <mergeCell ref="E26:W26"/>
    <mergeCell ref="E28:W28"/>
  </mergeCells>
  <phoneticPr fontId="1"/>
  <conditionalFormatting sqref="X11:Z13">
    <cfRule type="containsText" dxfId="116" priority="11" operator="containsText" text="□">
      <formula>NOT(ISERROR(SEARCH("□",X11)))</formula>
    </cfRule>
  </conditionalFormatting>
  <conditionalFormatting sqref="X21:Z30">
    <cfRule type="containsBlanks" dxfId="115" priority="4">
      <formula>LEN(TRIM(X21))=0</formula>
    </cfRule>
    <cfRule type="containsText" dxfId="114" priority="9" operator="containsText" text="後日提出">
      <formula>NOT(ISERROR(SEARCH("後日提出",X21)))</formula>
    </cfRule>
    <cfRule type="containsText" dxfId="113" priority="10" operator="containsText" text="□">
      <formula>NOT(ISERROR(SEARCH("□",X21)))</formula>
    </cfRule>
  </conditionalFormatting>
  <conditionalFormatting sqref="F5:M6">
    <cfRule type="containsText" dxfId="112" priority="7" operator="containsText" text="自動表示">
      <formula>NOT(ISERROR(SEARCH("自動表示",F5)))</formula>
    </cfRule>
  </conditionalFormatting>
  <conditionalFormatting sqref="B31:L31">
    <cfRule type="containsText" dxfId="111" priority="3" operator="containsText" text="【要回答】後日提出物の提出予定日→">
      <formula>NOT(ISERROR(SEARCH("【要回答】後日提出物の提出予定日→",B31)))</formula>
    </cfRule>
  </conditionalFormatting>
  <conditionalFormatting sqref="M31:Z31">
    <cfRule type="notContainsBlanks" priority="1" stopIfTrue="1">
      <formula>LEN(TRIM(M31))&gt;0</formula>
    </cfRule>
    <cfRule type="expression" dxfId="110" priority="2">
      <formula>B31="【要回答】後日提出物の提出予定日→"</formula>
    </cfRule>
  </conditionalFormatting>
  <dataValidations count="4">
    <dataValidation type="list" allowBlank="1" showInputMessage="1" showErrorMessage="1" sqref="X21:Z23 X11:Z13" xr:uid="{B487B9F6-2CE4-44D5-91E4-AC724919CFD9}">
      <formula1>"□,☑"</formula1>
    </dataValidation>
    <dataValidation allowBlank="1" showInputMessage="1" showErrorMessage="1" promptTitle="直筆署名" prompt="この欄は入力ではなく、直筆署名でお願いします。" sqref="R5:Y6" xr:uid="{2EDA7077-DD22-4C24-9B59-C068B376562D}"/>
    <dataValidation type="list" allowBlank="1" showInputMessage="1" showErrorMessage="1" sqref="X24:Z30" xr:uid="{79D675D5-6D6B-4B8A-9325-18CAAE7ED515}">
      <formula1>"□,☑,後日提出"</formula1>
    </dataValidation>
    <dataValidation imeMode="halfAlpha" allowBlank="1" showInputMessage="1" showErrorMessage="1" prompt="西暦（DDDD/YY/MM）の形で記入ください。_x000a_例）2023/04/01" sqref="M31:Z31" xr:uid="{6F23F1F8-9944-4E53-873F-46550F7B0CA2}"/>
  </dataValidations>
  <pageMargins left="0.23622047244094491" right="0.23622047244094491" top="0.74803149606299213" bottom="0.62992125984251968" header="0.31496062992125984" footer="0.31496062992125984"/>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3C47-3CBD-4663-8F8C-7F4564704945}">
  <sheetPr codeName="Sheet8"/>
  <dimension ref="A1:BX29"/>
  <sheetViews>
    <sheetView workbookViewId="0">
      <selection activeCell="M4" sqref="M4"/>
    </sheetView>
  </sheetViews>
  <sheetFormatPr defaultRowHeight="20.100000000000001" customHeight="1" x14ac:dyDescent="0.15"/>
  <cols>
    <col min="1" max="2" width="9" style="4"/>
    <col min="3" max="71" width="9.625" style="4" customWidth="1"/>
    <col min="72" max="16384" width="9" style="4"/>
  </cols>
  <sheetData>
    <row r="1" spans="1:76" ht="39.950000000000003" customHeight="1" x14ac:dyDescent="0.15">
      <c r="A1" s="7" t="s">
        <v>162</v>
      </c>
      <c r="C1" s="4" t="s">
        <v>70</v>
      </c>
      <c r="D1" s="4" t="s">
        <v>71</v>
      </c>
      <c r="E1" s="4" t="s">
        <v>72</v>
      </c>
      <c r="F1" s="4" t="s">
        <v>73</v>
      </c>
      <c r="G1" s="4" t="s">
        <v>161</v>
      </c>
      <c r="H1" s="4" t="s">
        <v>74</v>
      </c>
      <c r="I1" s="4" t="s">
        <v>75</v>
      </c>
      <c r="J1" s="4" t="s">
        <v>76</v>
      </c>
      <c r="K1" s="4" t="s">
        <v>77</v>
      </c>
      <c r="L1" s="4" t="s">
        <v>78</v>
      </c>
      <c r="M1" s="4" t="s">
        <v>79</v>
      </c>
      <c r="N1" s="4" t="s">
        <v>80</v>
      </c>
      <c r="O1" s="4" t="s">
        <v>81</v>
      </c>
      <c r="P1" s="4" t="s">
        <v>82</v>
      </c>
      <c r="Q1" s="4" t="s">
        <v>83</v>
      </c>
      <c r="R1" s="4" t="s">
        <v>84</v>
      </c>
      <c r="S1" s="4" t="s">
        <v>85</v>
      </c>
      <c r="T1" s="4" t="s">
        <v>86</v>
      </c>
      <c r="U1" s="4" t="s">
        <v>87</v>
      </c>
      <c r="V1" s="4" t="s">
        <v>88</v>
      </c>
      <c r="W1" s="4" t="s">
        <v>89</v>
      </c>
      <c r="X1" s="4" t="s">
        <v>90</v>
      </c>
      <c r="Y1" s="4" t="s">
        <v>91</v>
      </c>
      <c r="Z1" s="4" t="s">
        <v>92</v>
      </c>
      <c r="AA1" s="4" t="s">
        <v>93</v>
      </c>
      <c r="AB1" s="4" t="s">
        <v>94</v>
      </c>
      <c r="AC1" s="4" t="s">
        <v>376</v>
      </c>
      <c r="AD1" s="4" t="s">
        <v>377</v>
      </c>
    </row>
    <row r="2" spans="1:76" ht="20.100000000000001" customHeight="1" x14ac:dyDescent="0.15">
      <c r="A2" s="6" t="s">
        <v>70</v>
      </c>
      <c r="C2" s="4" t="s">
        <v>95</v>
      </c>
      <c r="D2" s="4" t="s">
        <v>96</v>
      </c>
      <c r="E2" s="4" t="s">
        <v>97</v>
      </c>
      <c r="F2" s="4" t="s">
        <v>99</v>
      </c>
      <c r="G2" s="4" t="s">
        <v>100</v>
      </c>
      <c r="H2" s="4" t="s">
        <v>104</v>
      </c>
      <c r="I2" s="4" t="s">
        <v>106</v>
      </c>
      <c r="J2" s="4" t="s">
        <v>107</v>
      </c>
      <c r="K2" s="4" t="s">
        <v>108</v>
      </c>
      <c r="L2" s="4" t="s">
        <v>113</v>
      </c>
      <c r="M2" s="4" t="s">
        <v>117</v>
      </c>
      <c r="N2" s="4" t="s">
        <v>118</v>
      </c>
      <c r="O2" s="4" t="s">
        <v>119</v>
      </c>
      <c r="P2" s="4" t="s">
        <v>120</v>
      </c>
      <c r="Q2" s="4" t="s">
        <v>122</v>
      </c>
      <c r="R2" s="4" t="s">
        <v>128</v>
      </c>
      <c r="S2" s="4" t="s">
        <v>130</v>
      </c>
      <c r="T2" s="4" t="s">
        <v>131</v>
      </c>
      <c r="U2" s="4" t="s">
        <v>140</v>
      </c>
      <c r="V2" s="4" t="s">
        <v>133</v>
      </c>
      <c r="W2" s="4" t="s">
        <v>136</v>
      </c>
      <c r="X2" s="4" t="s">
        <v>138</v>
      </c>
      <c r="Y2" s="4" t="s">
        <v>149</v>
      </c>
      <c r="Z2" s="4" t="s">
        <v>192</v>
      </c>
      <c r="AA2" s="4" t="s">
        <v>156</v>
      </c>
      <c r="AB2" s="4" t="s">
        <v>139</v>
      </c>
      <c r="AC2" s="4" t="s">
        <v>378</v>
      </c>
      <c r="AD2" s="4" t="s">
        <v>381</v>
      </c>
    </row>
    <row r="3" spans="1:76" ht="20.100000000000001" customHeight="1" x14ac:dyDescent="0.15">
      <c r="A3" s="5" t="s">
        <v>71</v>
      </c>
      <c r="E3" s="4" t="s">
        <v>98</v>
      </c>
      <c r="G3" s="4" t="s">
        <v>101</v>
      </c>
      <c r="H3" s="4" t="s">
        <v>105</v>
      </c>
      <c r="K3" s="4" t="s">
        <v>109</v>
      </c>
      <c r="L3" s="4" t="s">
        <v>114</v>
      </c>
      <c r="P3" s="4" t="s">
        <v>121</v>
      </c>
      <c r="Q3" s="4" t="s">
        <v>123</v>
      </c>
      <c r="R3" s="4" t="s">
        <v>129</v>
      </c>
      <c r="T3" s="4" t="s">
        <v>132</v>
      </c>
      <c r="U3" s="4" t="s">
        <v>141</v>
      </c>
      <c r="V3" s="4" t="s">
        <v>134</v>
      </c>
      <c r="W3" s="4" t="s">
        <v>137</v>
      </c>
      <c r="Y3" s="4" t="s">
        <v>150</v>
      </c>
      <c r="Z3" s="4" t="s">
        <v>193</v>
      </c>
      <c r="AA3" s="4" t="s">
        <v>157</v>
      </c>
      <c r="AC3" s="4" t="s">
        <v>379</v>
      </c>
      <c r="AD3" s="4" t="s">
        <v>382</v>
      </c>
    </row>
    <row r="4" spans="1:76" ht="20.100000000000001" customHeight="1" x14ac:dyDescent="0.15">
      <c r="A4" s="6" t="s">
        <v>72</v>
      </c>
      <c r="G4" s="4" t="s">
        <v>102</v>
      </c>
      <c r="K4" s="4" t="s">
        <v>110</v>
      </c>
      <c r="L4" s="4" t="s">
        <v>115</v>
      </c>
      <c r="Q4" s="4" t="s">
        <v>124</v>
      </c>
      <c r="U4" s="4" t="s">
        <v>142</v>
      </c>
      <c r="V4" s="4" t="s">
        <v>135</v>
      </c>
      <c r="Y4" s="4" t="s">
        <v>151</v>
      </c>
      <c r="AA4" s="4" t="s">
        <v>158</v>
      </c>
      <c r="AC4" s="4" t="s">
        <v>380</v>
      </c>
      <c r="AD4" s="4" t="s">
        <v>383</v>
      </c>
    </row>
    <row r="5" spans="1:76" ht="20.100000000000001" customHeight="1" x14ac:dyDescent="0.15">
      <c r="A5" s="5" t="s">
        <v>73</v>
      </c>
      <c r="G5" s="4" t="s">
        <v>103</v>
      </c>
      <c r="K5" s="4" t="s">
        <v>111</v>
      </c>
      <c r="L5" s="4" t="s">
        <v>116</v>
      </c>
      <c r="Q5" s="4" t="s">
        <v>125</v>
      </c>
      <c r="U5" s="4" t="s">
        <v>143</v>
      </c>
      <c r="Y5" s="4" t="s">
        <v>152</v>
      </c>
      <c r="AA5" s="4" t="s">
        <v>159</v>
      </c>
    </row>
    <row r="6" spans="1:76" ht="20.100000000000001" customHeight="1" x14ac:dyDescent="0.15">
      <c r="A6" s="6" t="s">
        <v>161</v>
      </c>
      <c r="K6" s="4" t="s">
        <v>112</v>
      </c>
      <c r="Q6" s="4" t="s">
        <v>126</v>
      </c>
      <c r="U6" s="4" t="s">
        <v>144</v>
      </c>
      <c r="Y6" s="4" t="s">
        <v>153</v>
      </c>
      <c r="AA6" s="4" t="s">
        <v>160</v>
      </c>
    </row>
    <row r="7" spans="1:76" ht="20.100000000000001" customHeight="1" x14ac:dyDescent="0.15">
      <c r="A7" s="5" t="s">
        <v>74</v>
      </c>
      <c r="Q7" s="4" t="s">
        <v>127</v>
      </c>
      <c r="U7" s="4" t="s">
        <v>145</v>
      </c>
      <c r="Y7" s="4" t="s">
        <v>154</v>
      </c>
    </row>
    <row r="8" spans="1:76" ht="20.100000000000001" customHeight="1" x14ac:dyDescent="0.15">
      <c r="A8" s="6" t="s">
        <v>75</v>
      </c>
      <c r="U8" s="4" t="s">
        <v>146</v>
      </c>
      <c r="Y8" s="4" t="s">
        <v>155</v>
      </c>
    </row>
    <row r="9" spans="1:76" ht="20.100000000000001" customHeight="1" x14ac:dyDescent="0.15">
      <c r="A9" s="5" t="s">
        <v>76</v>
      </c>
      <c r="U9" s="4" t="s">
        <v>147</v>
      </c>
    </row>
    <row r="10" spans="1:76" ht="20.100000000000001" customHeight="1" x14ac:dyDescent="0.15">
      <c r="A10" s="6" t="s">
        <v>77</v>
      </c>
      <c r="U10" s="4" t="s">
        <v>148</v>
      </c>
    </row>
    <row r="11" spans="1:76" ht="20.100000000000001" customHeight="1" x14ac:dyDescent="0.15">
      <c r="A11" s="5" t="s">
        <v>78</v>
      </c>
    </row>
    <row r="12" spans="1:76" ht="20.100000000000001" customHeight="1" x14ac:dyDescent="0.15">
      <c r="A12" s="6" t="s">
        <v>79</v>
      </c>
    </row>
    <row r="13" spans="1:76" ht="20.100000000000001" customHeight="1" x14ac:dyDescent="0.15">
      <c r="A13" s="5" t="s">
        <v>80</v>
      </c>
    </row>
    <row r="14" spans="1:76" ht="20.100000000000001" customHeight="1" x14ac:dyDescent="0.15">
      <c r="A14" s="6" t="s">
        <v>81</v>
      </c>
    </row>
    <row r="15" spans="1:76" ht="39.950000000000003" customHeight="1" x14ac:dyDescent="0.15">
      <c r="A15" s="5" t="s">
        <v>82</v>
      </c>
      <c r="C15" s="4" t="s">
        <v>95</v>
      </c>
      <c r="D15" s="4" t="s">
        <v>96</v>
      </c>
      <c r="E15" s="4" t="s">
        <v>97</v>
      </c>
      <c r="F15" s="4" t="s">
        <v>98</v>
      </c>
      <c r="G15" s="4" t="s">
        <v>99</v>
      </c>
      <c r="H15" s="4" t="s">
        <v>100</v>
      </c>
      <c r="I15" s="4" t="s">
        <v>101</v>
      </c>
      <c r="J15" s="4" t="s">
        <v>102</v>
      </c>
      <c r="K15" s="4" t="s">
        <v>103</v>
      </c>
      <c r="L15" s="4" t="s">
        <v>104</v>
      </c>
      <c r="M15" s="4" t="s">
        <v>105</v>
      </c>
      <c r="N15" s="4" t="s">
        <v>106</v>
      </c>
      <c r="O15" s="4" t="s">
        <v>107</v>
      </c>
      <c r="P15" s="4" t="s">
        <v>108</v>
      </c>
      <c r="Q15" s="4" t="s">
        <v>109</v>
      </c>
      <c r="R15" s="4" t="s">
        <v>110</v>
      </c>
      <c r="S15" s="4" t="s">
        <v>111</v>
      </c>
      <c r="T15" s="4" t="s">
        <v>112</v>
      </c>
      <c r="U15" s="4" t="s">
        <v>113</v>
      </c>
      <c r="V15" s="4" t="s">
        <v>114</v>
      </c>
      <c r="W15" s="4" t="s">
        <v>115</v>
      </c>
      <c r="X15" s="4" t="s">
        <v>116</v>
      </c>
      <c r="Y15" s="4" t="s">
        <v>117</v>
      </c>
      <c r="Z15" s="4" t="s">
        <v>118</v>
      </c>
      <c r="AA15" s="4" t="s">
        <v>119</v>
      </c>
      <c r="AB15" s="4" t="s">
        <v>120</v>
      </c>
      <c r="AC15" s="4" t="s">
        <v>121</v>
      </c>
      <c r="AD15" s="4" t="s">
        <v>122</v>
      </c>
      <c r="AE15" s="4" t="s">
        <v>123</v>
      </c>
      <c r="AF15" s="4" t="s">
        <v>124</v>
      </c>
      <c r="AG15" s="4" t="s">
        <v>125</v>
      </c>
      <c r="AH15" s="4" t="s">
        <v>126</v>
      </c>
      <c r="AI15" s="4" t="s">
        <v>127</v>
      </c>
      <c r="AJ15" s="4" t="s">
        <v>128</v>
      </c>
      <c r="AK15" s="4" t="s">
        <v>129</v>
      </c>
      <c r="AL15" s="4" t="s">
        <v>130</v>
      </c>
      <c r="AM15" s="4" t="s">
        <v>131</v>
      </c>
      <c r="AN15" s="4" t="s">
        <v>132</v>
      </c>
      <c r="AO15" s="4" t="s">
        <v>140</v>
      </c>
      <c r="AP15" s="4" t="s">
        <v>141</v>
      </c>
      <c r="AQ15" s="4" t="s">
        <v>142</v>
      </c>
      <c r="AR15" s="4" t="s">
        <v>143</v>
      </c>
      <c r="AS15" s="4" t="s">
        <v>144</v>
      </c>
      <c r="AT15" s="4" t="s">
        <v>145</v>
      </c>
      <c r="AU15" s="4" t="s">
        <v>146</v>
      </c>
      <c r="AV15" s="4" t="s">
        <v>147</v>
      </c>
      <c r="AW15" s="4" t="s">
        <v>148</v>
      </c>
      <c r="AX15" s="4" t="s">
        <v>133</v>
      </c>
      <c r="AY15" s="4" t="s">
        <v>134</v>
      </c>
      <c r="AZ15" s="4" t="s">
        <v>135</v>
      </c>
      <c r="BA15" s="4" t="s">
        <v>136</v>
      </c>
      <c r="BB15" s="4" t="s">
        <v>137</v>
      </c>
      <c r="BC15" s="4" t="s">
        <v>138</v>
      </c>
      <c r="BD15" s="4" t="s">
        <v>149</v>
      </c>
      <c r="BE15" s="4" t="s">
        <v>150</v>
      </c>
      <c r="BF15" s="4" t="s">
        <v>151</v>
      </c>
      <c r="BG15" s="4" t="s">
        <v>152</v>
      </c>
      <c r="BH15" s="4" t="s">
        <v>153</v>
      </c>
      <c r="BI15" s="4" t="s">
        <v>154</v>
      </c>
      <c r="BJ15" s="4" t="s">
        <v>155</v>
      </c>
      <c r="BK15" s="4" t="s">
        <v>192</v>
      </c>
      <c r="BL15" s="4" t="s">
        <v>193</v>
      </c>
      <c r="BM15" s="4" t="s">
        <v>156</v>
      </c>
      <c r="BN15" s="4" t="s">
        <v>157</v>
      </c>
      <c r="BO15" s="4" t="s">
        <v>158</v>
      </c>
      <c r="BP15" s="4" t="s">
        <v>159</v>
      </c>
      <c r="BQ15" s="4" t="s">
        <v>160</v>
      </c>
      <c r="BR15" s="4" t="s">
        <v>139</v>
      </c>
      <c r="BS15" s="4" t="s">
        <v>384</v>
      </c>
      <c r="BT15" s="4" t="s">
        <v>379</v>
      </c>
      <c r="BU15" s="4" t="s">
        <v>380</v>
      </c>
      <c r="BV15" s="4" t="s">
        <v>385</v>
      </c>
      <c r="BW15" s="4" t="s">
        <v>382</v>
      </c>
      <c r="BX15" s="4" t="s">
        <v>386</v>
      </c>
    </row>
    <row r="16" spans="1:76" ht="20.100000000000001" customHeight="1" x14ac:dyDescent="0.15">
      <c r="A16" s="6" t="s">
        <v>83</v>
      </c>
      <c r="C16" s="4" t="s">
        <v>169</v>
      </c>
      <c r="D16" s="4" t="s">
        <v>169</v>
      </c>
      <c r="E16" s="4" t="s">
        <v>169</v>
      </c>
      <c r="F16" s="4" t="s">
        <v>169</v>
      </c>
      <c r="G16" s="4" t="s">
        <v>169</v>
      </c>
      <c r="H16" s="4" t="s">
        <v>169</v>
      </c>
      <c r="I16" s="4" t="s">
        <v>169</v>
      </c>
      <c r="J16" s="4" t="s">
        <v>169</v>
      </c>
      <c r="K16" s="4" t="s">
        <v>169</v>
      </c>
      <c r="L16" s="4" t="s">
        <v>169</v>
      </c>
      <c r="M16" s="4" t="s">
        <v>169</v>
      </c>
      <c r="N16" s="4" t="s">
        <v>169</v>
      </c>
      <c r="O16" s="4" t="s">
        <v>169</v>
      </c>
      <c r="P16" s="4" t="s">
        <v>169</v>
      </c>
      <c r="Q16" s="4" t="s">
        <v>168</v>
      </c>
      <c r="R16" s="4" t="s">
        <v>168</v>
      </c>
      <c r="S16" s="4" t="s">
        <v>168</v>
      </c>
      <c r="T16" s="4" t="s">
        <v>168</v>
      </c>
      <c r="U16" s="4" t="s">
        <v>169</v>
      </c>
      <c r="V16" s="4" t="s">
        <v>169</v>
      </c>
      <c r="W16" s="4" t="s">
        <v>169</v>
      </c>
      <c r="X16" s="4" t="s">
        <v>169</v>
      </c>
      <c r="Y16" s="4" t="s">
        <v>169</v>
      </c>
      <c r="Z16" s="4" t="s">
        <v>178</v>
      </c>
      <c r="AA16" s="4" t="s">
        <v>178</v>
      </c>
      <c r="AB16" s="4" t="s">
        <v>178</v>
      </c>
      <c r="AC16" s="4" t="s">
        <v>178</v>
      </c>
      <c r="AD16" s="4" t="s">
        <v>178</v>
      </c>
      <c r="AE16" s="4" t="s">
        <v>178</v>
      </c>
      <c r="AF16" s="4" t="s">
        <v>178</v>
      </c>
      <c r="AG16" s="4" t="s">
        <v>178</v>
      </c>
      <c r="AH16" s="4" t="s">
        <v>178</v>
      </c>
      <c r="AI16" s="4" t="s">
        <v>178</v>
      </c>
      <c r="AJ16" s="4" t="s">
        <v>178</v>
      </c>
      <c r="AK16" s="4" t="s">
        <v>178</v>
      </c>
      <c r="AL16" s="4" t="s">
        <v>178</v>
      </c>
      <c r="AM16" s="4" t="s">
        <v>178</v>
      </c>
      <c r="AN16" s="4" t="s">
        <v>178</v>
      </c>
      <c r="AO16" s="4" t="s">
        <v>178</v>
      </c>
      <c r="AP16" s="4" t="s">
        <v>178</v>
      </c>
      <c r="AQ16" s="4" t="s">
        <v>178</v>
      </c>
      <c r="AR16" s="4" t="s">
        <v>178</v>
      </c>
      <c r="AS16" s="4" t="s">
        <v>178</v>
      </c>
      <c r="AT16" s="4" t="s">
        <v>178</v>
      </c>
      <c r="AU16" s="4" t="s">
        <v>178</v>
      </c>
      <c r="AV16" s="4" t="s">
        <v>178</v>
      </c>
      <c r="AW16" s="4" t="s">
        <v>178</v>
      </c>
      <c r="AX16" s="4" t="s">
        <v>178</v>
      </c>
      <c r="AY16" s="4" t="s">
        <v>178</v>
      </c>
      <c r="AZ16" s="4" t="s">
        <v>178</v>
      </c>
      <c r="BA16" s="4" t="s">
        <v>178</v>
      </c>
      <c r="BB16" s="4" t="s">
        <v>178</v>
      </c>
      <c r="BC16" s="4" t="s">
        <v>183</v>
      </c>
      <c r="BD16" s="4" t="s">
        <v>178</v>
      </c>
      <c r="BE16" s="4" t="s">
        <v>178</v>
      </c>
      <c r="BF16" s="4" t="s">
        <v>178</v>
      </c>
      <c r="BG16" s="4" t="s">
        <v>178</v>
      </c>
      <c r="BH16" s="4" t="s">
        <v>178</v>
      </c>
      <c r="BI16" s="4" t="s">
        <v>178</v>
      </c>
      <c r="BJ16" s="4" t="s">
        <v>178</v>
      </c>
      <c r="BK16" s="4" t="s">
        <v>183</v>
      </c>
      <c r="BL16" s="4" t="s">
        <v>183</v>
      </c>
      <c r="BM16" s="4" t="s">
        <v>188</v>
      </c>
      <c r="BN16" s="4" t="s">
        <v>188</v>
      </c>
      <c r="BO16" s="4" t="s">
        <v>188</v>
      </c>
      <c r="BP16" s="4" t="s">
        <v>188</v>
      </c>
      <c r="BQ16" s="4" t="s">
        <v>188</v>
      </c>
      <c r="BR16" s="4" t="s">
        <v>180</v>
      </c>
      <c r="BS16" s="4" t="s">
        <v>178</v>
      </c>
      <c r="BT16" s="4" t="s">
        <v>178</v>
      </c>
      <c r="BU16" s="4" t="s">
        <v>178</v>
      </c>
      <c r="BV16" s="4" t="s">
        <v>178</v>
      </c>
      <c r="BW16" s="4" t="s">
        <v>178</v>
      </c>
      <c r="BX16" s="4" t="s">
        <v>178</v>
      </c>
    </row>
    <row r="17" spans="1:76" ht="20.100000000000001" customHeight="1" x14ac:dyDescent="0.15">
      <c r="A17" s="5" t="s">
        <v>84</v>
      </c>
      <c r="C17" s="4" t="s">
        <v>171</v>
      </c>
      <c r="D17" s="4" t="s">
        <v>171</v>
      </c>
      <c r="E17" s="4" t="s">
        <v>171</v>
      </c>
      <c r="F17" s="4" t="s">
        <v>171</v>
      </c>
      <c r="G17" s="4" t="s">
        <v>171</v>
      </c>
      <c r="H17" s="4" t="s">
        <v>171</v>
      </c>
      <c r="I17" s="4" t="s">
        <v>171</v>
      </c>
      <c r="J17" s="4" t="s">
        <v>171</v>
      </c>
      <c r="K17" s="4" t="s">
        <v>171</v>
      </c>
      <c r="L17" s="4" t="s">
        <v>171</v>
      </c>
      <c r="M17" s="4" t="s">
        <v>171</v>
      </c>
      <c r="N17" s="4" t="s">
        <v>171</v>
      </c>
      <c r="O17" s="4" t="s">
        <v>171</v>
      </c>
      <c r="P17" s="4" t="s">
        <v>171</v>
      </c>
      <c r="Q17" s="4" t="s">
        <v>170</v>
      </c>
      <c r="R17" s="4" t="s">
        <v>170</v>
      </c>
      <c r="S17" s="4" t="s">
        <v>170</v>
      </c>
      <c r="T17" s="4" t="s">
        <v>170</v>
      </c>
      <c r="U17" s="4" t="s">
        <v>171</v>
      </c>
      <c r="V17" s="4" t="s">
        <v>171</v>
      </c>
      <c r="W17" s="4" t="s">
        <v>171</v>
      </c>
      <c r="X17" s="4" t="s">
        <v>171</v>
      </c>
      <c r="Y17" s="4" t="s">
        <v>171</v>
      </c>
      <c r="Z17" s="4" t="s">
        <v>179</v>
      </c>
      <c r="AA17" s="4" t="s">
        <v>179</v>
      </c>
      <c r="AB17" s="4" t="s">
        <v>179</v>
      </c>
      <c r="AC17" s="4" t="s">
        <v>179</v>
      </c>
      <c r="AD17" s="4" t="s">
        <v>179</v>
      </c>
      <c r="AE17" s="4" t="s">
        <v>179</v>
      </c>
      <c r="AF17" s="4" t="s">
        <v>179</v>
      </c>
      <c r="AG17" s="4" t="s">
        <v>179</v>
      </c>
      <c r="AH17" s="4" t="s">
        <v>179</v>
      </c>
      <c r="AI17" s="4" t="s">
        <v>179</v>
      </c>
      <c r="AJ17" s="4" t="s">
        <v>179</v>
      </c>
      <c r="AK17" s="4" t="s">
        <v>179</v>
      </c>
      <c r="AL17" s="4" t="s">
        <v>179</v>
      </c>
      <c r="AM17" s="4" t="s">
        <v>179</v>
      </c>
      <c r="AN17" s="4" t="s">
        <v>179</v>
      </c>
      <c r="AO17" s="4" t="s">
        <v>179</v>
      </c>
      <c r="AP17" s="4" t="s">
        <v>179</v>
      </c>
      <c r="AQ17" s="4" t="s">
        <v>179</v>
      </c>
      <c r="AR17" s="4" t="s">
        <v>179</v>
      </c>
      <c r="AS17" s="4" t="s">
        <v>179</v>
      </c>
      <c r="AT17" s="4" t="s">
        <v>179</v>
      </c>
      <c r="AU17" s="4" t="s">
        <v>179</v>
      </c>
      <c r="AV17" s="4" t="s">
        <v>179</v>
      </c>
      <c r="AW17" s="4" t="s">
        <v>179</v>
      </c>
      <c r="AX17" s="4" t="s">
        <v>179</v>
      </c>
      <c r="AY17" s="4" t="s">
        <v>179</v>
      </c>
      <c r="AZ17" s="4" t="s">
        <v>179</v>
      </c>
      <c r="BA17" s="4" t="s">
        <v>179</v>
      </c>
      <c r="BB17" s="4" t="s">
        <v>179</v>
      </c>
      <c r="BC17" s="4" t="s">
        <v>184</v>
      </c>
      <c r="BD17" s="4" t="s">
        <v>179</v>
      </c>
      <c r="BE17" s="4" t="s">
        <v>179</v>
      </c>
      <c r="BF17" s="4" t="s">
        <v>179</v>
      </c>
      <c r="BG17" s="4" t="s">
        <v>179</v>
      </c>
      <c r="BH17" s="4" t="s">
        <v>179</v>
      </c>
      <c r="BI17" s="4" t="s">
        <v>179</v>
      </c>
      <c r="BJ17" s="4" t="s">
        <v>179</v>
      </c>
      <c r="BK17" s="4" t="s">
        <v>184</v>
      </c>
      <c r="BL17" s="4" t="s">
        <v>184</v>
      </c>
      <c r="BM17" s="4" t="s">
        <v>189</v>
      </c>
      <c r="BN17" s="4" t="s">
        <v>189</v>
      </c>
      <c r="BO17" s="4" t="s">
        <v>189</v>
      </c>
      <c r="BP17" s="4" t="s">
        <v>189</v>
      </c>
      <c r="BQ17" s="4" t="s">
        <v>189</v>
      </c>
      <c r="BR17" s="4" t="s">
        <v>181</v>
      </c>
      <c r="BS17" s="4" t="s">
        <v>179</v>
      </c>
      <c r="BT17" s="4" t="s">
        <v>179</v>
      </c>
      <c r="BU17" s="4" t="s">
        <v>179</v>
      </c>
      <c r="BV17" s="4" t="s">
        <v>179</v>
      </c>
      <c r="BW17" s="4" t="s">
        <v>179</v>
      </c>
      <c r="BX17" s="4" t="s">
        <v>179</v>
      </c>
    </row>
    <row r="18" spans="1:76" ht="20.100000000000001" customHeight="1" x14ac:dyDescent="0.15">
      <c r="A18" s="6" t="s">
        <v>85</v>
      </c>
      <c r="C18" s="4" t="s">
        <v>173</v>
      </c>
      <c r="D18" s="4" t="s">
        <v>173</v>
      </c>
      <c r="E18" s="4" t="s">
        <v>173</v>
      </c>
      <c r="F18" s="4" t="s">
        <v>173</v>
      </c>
      <c r="G18" s="4" t="s">
        <v>173</v>
      </c>
      <c r="H18" s="4" t="s">
        <v>173</v>
      </c>
      <c r="I18" s="4" t="s">
        <v>173</v>
      </c>
      <c r="J18" s="4" t="s">
        <v>173</v>
      </c>
      <c r="K18" s="4" t="s">
        <v>173</v>
      </c>
      <c r="L18" s="4" t="s">
        <v>173</v>
      </c>
      <c r="M18" s="4" t="s">
        <v>173</v>
      </c>
      <c r="N18" s="4" t="s">
        <v>173</v>
      </c>
      <c r="O18" s="4" t="s">
        <v>173</v>
      </c>
      <c r="P18" s="4" t="s">
        <v>173</v>
      </c>
      <c r="Q18" s="4" t="s">
        <v>172</v>
      </c>
      <c r="R18" s="4" t="s">
        <v>172</v>
      </c>
      <c r="S18" s="4" t="s">
        <v>172</v>
      </c>
      <c r="T18" s="4" t="s">
        <v>172</v>
      </c>
      <c r="U18" s="4" t="s">
        <v>173</v>
      </c>
      <c r="V18" s="4" t="s">
        <v>173</v>
      </c>
      <c r="W18" s="4" t="s">
        <v>173</v>
      </c>
      <c r="X18" s="4" t="s">
        <v>173</v>
      </c>
      <c r="Y18" s="4" t="s">
        <v>173</v>
      </c>
      <c r="Z18" s="4" t="s">
        <v>180</v>
      </c>
      <c r="AA18" s="4" t="s">
        <v>180</v>
      </c>
      <c r="AB18" s="4" t="s">
        <v>180</v>
      </c>
      <c r="AC18" s="4" t="s">
        <v>180</v>
      </c>
      <c r="AD18" s="4" t="s">
        <v>180</v>
      </c>
      <c r="AE18" s="4" t="s">
        <v>180</v>
      </c>
      <c r="AF18" s="4" t="s">
        <v>180</v>
      </c>
      <c r="AG18" s="4" t="s">
        <v>180</v>
      </c>
      <c r="AH18" s="4" t="s">
        <v>180</v>
      </c>
      <c r="AI18" s="4" t="s">
        <v>180</v>
      </c>
      <c r="AJ18" s="4" t="s">
        <v>180</v>
      </c>
      <c r="AK18" s="4" t="s">
        <v>180</v>
      </c>
      <c r="AL18" s="4" t="s">
        <v>180</v>
      </c>
      <c r="AM18" s="4" t="s">
        <v>180</v>
      </c>
      <c r="AN18" s="4" t="s">
        <v>180</v>
      </c>
      <c r="AO18" s="4" t="s">
        <v>180</v>
      </c>
      <c r="AP18" s="4" t="s">
        <v>180</v>
      </c>
      <c r="AQ18" s="4" t="s">
        <v>180</v>
      </c>
      <c r="AR18" s="4" t="s">
        <v>180</v>
      </c>
      <c r="AS18" s="4" t="s">
        <v>180</v>
      </c>
      <c r="AT18" s="4" t="s">
        <v>180</v>
      </c>
      <c r="AU18" s="4" t="s">
        <v>180</v>
      </c>
      <c r="AV18" s="4" t="s">
        <v>180</v>
      </c>
      <c r="AW18" s="4" t="s">
        <v>180</v>
      </c>
      <c r="AX18" s="4" t="s">
        <v>180</v>
      </c>
      <c r="AY18" s="4" t="s">
        <v>180</v>
      </c>
      <c r="AZ18" s="4" t="s">
        <v>180</v>
      </c>
      <c r="BA18" s="4" t="s">
        <v>180</v>
      </c>
      <c r="BB18" s="4" t="s">
        <v>180</v>
      </c>
      <c r="BC18" s="4" t="s">
        <v>185</v>
      </c>
      <c r="BD18" s="4" t="s">
        <v>180</v>
      </c>
      <c r="BE18" s="4" t="s">
        <v>180</v>
      </c>
      <c r="BF18" s="4" t="s">
        <v>180</v>
      </c>
      <c r="BG18" s="4" t="s">
        <v>180</v>
      </c>
      <c r="BH18" s="4" t="s">
        <v>180</v>
      </c>
      <c r="BI18" s="4" t="s">
        <v>180</v>
      </c>
      <c r="BJ18" s="4" t="s">
        <v>180</v>
      </c>
      <c r="BK18" s="4" t="s">
        <v>185</v>
      </c>
      <c r="BL18" s="4" t="s">
        <v>185</v>
      </c>
      <c r="BM18" s="4" t="s">
        <v>190</v>
      </c>
      <c r="BN18" s="4" t="s">
        <v>190</v>
      </c>
      <c r="BO18" s="4" t="s">
        <v>190</v>
      </c>
      <c r="BP18" s="4" t="s">
        <v>190</v>
      </c>
      <c r="BQ18" s="4" t="s">
        <v>190</v>
      </c>
      <c r="BR18" s="4" t="s">
        <v>182</v>
      </c>
      <c r="BS18" s="4" t="s">
        <v>180</v>
      </c>
      <c r="BT18" s="4" t="s">
        <v>180</v>
      </c>
      <c r="BU18" s="4" t="s">
        <v>180</v>
      </c>
      <c r="BV18" s="4" t="s">
        <v>180</v>
      </c>
      <c r="BW18" s="4" t="s">
        <v>180</v>
      </c>
      <c r="BX18" s="4" t="s">
        <v>180</v>
      </c>
    </row>
    <row r="19" spans="1:76" ht="20.100000000000001" customHeight="1" x14ac:dyDescent="0.15">
      <c r="A19" s="5" t="s">
        <v>86</v>
      </c>
      <c r="C19" s="4" t="s">
        <v>175</v>
      </c>
      <c r="D19" s="4" t="s">
        <v>175</v>
      </c>
      <c r="E19" s="4" t="s">
        <v>175</v>
      </c>
      <c r="F19" s="4" t="s">
        <v>175</v>
      </c>
      <c r="G19" s="4" t="s">
        <v>175</v>
      </c>
      <c r="H19" s="4" t="s">
        <v>175</v>
      </c>
      <c r="I19" s="4" t="s">
        <v>175</v>
      </c>
      <c r="J19" s="4" t="s">
        <v>175</v>
      </c>
      <c r="K19" s="4" t="s">
        <v>175</v>
      </c>
      <c r="L19" s="4" t="s">
        <v>175</v>
      </c>
      <c r="M19" s="4" t="s">
        <v>175</v>
      </c>
      <c r="N19" s="4" t="s">
        <v>175</v>
      </c>
      <c r="O19" s="4" t="s">
        <v>175</v>
      </c>
      <c r="P19" s="4" t="s">
        <v>175</v>
      </c>
      <c r="Q19" s="4" t="s">
        <v>174</v>
      </c>
      <c r="R19" s="4" t="s">
        <v>174</v>
      </c>
      <c r="S19" s="4" t="s">
        <v>174</v>
      </c>
      <c r="T19" s="4" t="s">
        <v>174</v>
      </c>
      <c r="U19" s="4" t="s">
        <v>175</v>
      </c>
      <c r="V19" s="4" t="s">
        <v>175</v>
      </c>
      <c r="W19" s="4" t="s">
        <v>175</v>
      </c>
      <c r="X19" s="4" t="s">
        <v>175</v>
      </c>
      <c r="Y19" s="4" t="s">
        <v>175</v>
      </c>
      <c r="Z19" s="4" t="s">
        <v>181</v>
      </c>
      <c r="AA19" s="4" t="s">
        <v>181</v>
      </c>
      <c r="AB19" s="4" t="s">
        <v>181</v>
      </c>
      <c r="AC19" s="4" t="s">
        <v>181</v>
      </c>
      <c r="AD19" s="4" t="s">
        <v>181</v>
      </c>
      <c r="AE19" s="4" t="s">
        <v>181</v>
      </c>
      <c r="AF19" s="4" t="s">
        <v>181</v>
      </c>
      <c r="AG19" s="4" t="s">
        <v>181</v>
      </c>
      <c r="AH19" s="4" t="s">
        <v>181</v>
      </c>
      <c r="AI19" s="4" t="s">
        <v>181</v>
      </c>
      <c r="AJ19" s="4" t="s">
        <v>181</v>
      </c>
      <c r="AK19" s="4" t="s">
        <v>181</v>
      </c>
      <c r="AL19" s="4" t="s">
        <v>181</v>
      </c>
      <c r="AM19" s="4" t="s">
        <v>181</v>
      </c>
      <c r="AN19" s="4" t="s">
        <v>181</v>
      </c>
      <c r="AO19" s="4" t="s">
        <v>181</v>
      </c>
      <c r="AP19" s="4" t="s">
        <v>181</v>
      </c>
      <c r="AQ19" s="4" t="s">
        <v>181</v>
      </c>
      <c r="AR19" s="4" t="s">
        <v>181</v>
      </c>
      <c r="AS19" s="4" t="s">
        <v>181</v>
      </c>
      <c r="AT19" s="4" t="s">
        <v>181</v>
      </c>
      <c r="AU19" s="4" t="s">
        <v>181</v>
      </c>
      <c r="AV19" s="4" t="s">
        <v>181</v>
      </c>
      <c r="AW19" s="4" t="s">
        <v>181</v>
      </c>
      <c r="AX19" s="4" t="s">
        <v>181</v>
      </c>
      <c r="AY19" s="4" t="s">
        <v>181</v>
      </c>
      <c r="AZ19" s="4" t="s">
        <v>181</v>
      </c>
      <c r="BA19" s="4" t="s">
        <v>181</v>
      </c>
      <c r="BB19" s="4" t="s">
        <v>181</v>
      </c>
      <c r="BC19" s="4" t="s">
        <v>186</v>
      </c>
      <c r="BD19" s="4" t="s">
        <v>181</v>
      </c>
      <c r="BE19" s="4" t="s">
        <v>181</v>
      </c>
      <c r="BF19" s="4" t="s">
        <v>181</v>
      </c>
      <c r="BG19" s="4" t="s">
        <v>181</v>
      </c>
      <c r="BH19" s="4" t="s">
        <v>181</v>
      </c>
      <c r="BI19" s="4" t="s">
        <v>181</v>
      </c>
      <c r="BJ19" s="4" t="s">
        <v>181</v>
      </c>
      <c r="BM19" s="4" t="s">
        <v>191</v>
      </c>
      <c r="BN19" s="4" t="s">
        <v>191</v>
      </c>
      <c r="BO19" s="4" t="s">
        <v>191</v>
      </c>
      <c r="BP19" s="4" t="s">
        <v>191</v>
      </c>
      <c r="BQ19" s="4" t="s">
        <v>191</v>
      </c>
      <c r="BS19" s="4" t="s">
        <v>181</v>
      </c>
      <c r="BT19" s="4" t="s">
        <v>181</v>
      </c>
      <c r="BU19" s="4" t="s">
        <v>181</v>
      </c>
      <c r="BV19" s="4" t="s">
        <v>181</v>
      </c>
      <c r="BW19" s="4" t="s">
        <v>181</v>
      </c>
      <c r="BX19" s="4" t="s">
        <v>181</v>
      </c>
    </row>
    <row r="20" spans="1:76" ht="20.100000000000001" customHeight="1" x14ac:dyDescent="0.15">
      <c r="A20" s="6" t="s">
        <v>87</v>
      </c>
      <c r="L20" s="4" t="s">
        <v>176</v>
      </c>
      <c r="M20" s="4" t="s">
        <v>176</v>
      </c>
      <c r="N20" s="4" t="s">
        <v>176</v>
      </c>
      <c r="O20" s="4" t="s">
        <v>176</v>
      </c>
      <c r="Z20" s="4" t="s">
        <v>182</v>
      </c>
      <c r="AA20" s="4" t="s">
        <v>182</v>
      </c>
      <c r="AB20" s="4" t="s">
        <v>182</v>
      </c>
      <c r="AC20" s="4" t="s">
        <v>182</v>
      </c>
      <c r="AD20" s="4" t="s">
        <v>182</v>
      </c>
      <c r="AE20" s="4" t="s">
        <v>182</v>
      </c>
      <c r="AF20" s="4" t="s">
        <v>182</v>
      </c>
      <c r="AG20" s="4" t="s">
        <v>182</v>
      </c>
      <c r="AH20" s="4" t="s">
        <v>182</v>
      </c>
      <c r="AI20" s="4" t="s">
        <v>182</v>
      </c>
      <c r="AJ20" s="4" t="s">
        <v>182</v>
      </c>
      <c r="AK20" s="4" t="s">
        <v>182</v>
      </c>
      <c r="AL20" s="4" t="s">
        <v>182</v>
      </c>
      <c r="AM20" s="4" t="s">
        <v>182</v>
      </c>
      <c r="AN20" s="4" t="s">
        <v>182</v>
      </c>
      <c r="AO20" s="4" t="s">
        <v>182</v>
      </c>
      <c r="AP20" s="4" t="s">
        <v>182</v>
      </c>
      <c r="AQ20" s="4" t="s">
        <v>182</v>
      </c>
      <c r="AR20" s="4" t="s">
        <v>182</v>
      </c>
      <c r="AS20" s="4" t="s">
        <v>182</v>
      </c>
      <c r="AT20" s="4" t="s">
        <v>182</v>
      </c>
      <c r="AU20" s="4" t="s">
        <v>182</v>
      </c>
      <c r="AV20" s="4" t="s">
        <v>182</v>
      </c>
      <c r="AW20" s="4" t="s">
        <v>182</v>
      </c>
      <c r="AX20" s="4" t="s">
        <v>182</v>
      </c>
      <c r="AY20" s="4" t="s">
        <v>182</v>
      </c>
      <c r="AZ20" s="4" t="s">
        <v>182</v>
      </c>
      <c r="BA20" s="4" t="s">
        <v>182</v>
      </c>
      <c r="BB20" s="4" t="s">
        <v>182</v>
      </c>
      <c r="BC20" s="4" t="s">
        <v>187</v>
      </c>
      <c r="BD20" s="4" t="s">
        <v>182</v>
      </c>
      <c r="BE20" s="4" t="s">
        <v>182</v>
      </c>
      <c r="BF20" s="4" t="s">
        <v>182</v>
      </c>
      <c r="BG20" s="4" t="s">
        <v>182</v>
      </c>
      <c r="BH20" s="4" t="s">
        <v>182</v>
      </c>
      <c r="BI20" s="4" t="s">
        <v>182</v>
      </c>
      <c r="BJ20" s="4" t="s">
        <v>182</v>
      </c>
      <c r="BM20" s="4" t="s">
        <v>182</v>
      </c>
      <c r="BN20" s="4" t="s">
        <v>182</v>
      </c>
      <c r="BO20" s="4" t="s">
        <v>182</v>
      </c>
      <c r="BP20" s="4" t="s">
        <v>182</v>
      </c>
      <c r="BQ20" s="4" t="s">
        <v>182</v>
      </c>
      <c r="BS20" s="4" t="s">
        <v>182</v>
      </c>
      <c r="BT20" s="4" t="s">
        <v>182</v>
      </c>
      <c r="BU20" s="4" t="s">
        <v>182</v>
      </c>
      <c r="BV20" s="4" t="s">
        <v>182</v>
      </c>
      <c r="BW20" s="4" t="s">
        <v>182</v>
      </c>
      <c r="BX20" s="4" t="s">
        <v>182</v>
      </c>
    </row>
    <row r="21" spans="1:76" ht="20.100000000000001" customHeight="1" x14ac:dyDescent="0.15">
      <c r="A21" s="5" t="s">
        <v>88</v>
      </c>
      <c r="L21" s="4" t="s">
        <v>177</v>
      </c>
      <c r="M21" s="4" t="s">
        <v>177</v>
      </c>
      <c r="N21" s="4" t="s">
        <v>177</v>
      </c>
      <c r="O21" s="4" t="s">
        <v>177</v>
      </c>
    </row>
    <row r="22" spans="1:76" ht="20.100000000000001" customHeight="1" x14ac:dyDescent="0.15">
      <c r="A22" s="6" t="s">
        <v>89</v>
      </c>
    </row>
    <row r="23" spans="1:76" ht="20.100000000000001" customHeight="1" x14ac:dyDescent="0.15">
      <c r="A23" s="5" t="s">
        <v>90</v>
      </c>
    </row>
    <row r="24" spans="1:76" ht="20.100000000000001" customHeight="1" x14ac:dyDescent="0.15">
      <c r="A24" s="6" t="s">
        <v>91</v>
      </c>
    </row>
    <row r="25" spans="1:76" ht="20.100000000000001" customHeight="1" x14ac:dyDescent="0.15">
      <c r="A25" s="5" t="s">
        <v>92</v>
      </c>
    </row>
    <row r="26" spans="1:76" ht="20.100000000000001" customHeight="1" x14ac:dyDescent="0.15">
      <c r="A26" s="6" t="s">
        <v>93</v>
      </c>
    </row>
    <row r="27" spans="1:76" ht="20.100000000000001" customHeight="1" x14ac:dyDescent="0.15">
      <c r="A27" s="5" t="s">
        <v>94</v>
      </c>
    </row>
    <row r="28" spans="1:76" ht="20.100000000000001" customHeight="1" x14ac:dyDescent="0.15">
      <c r="A28" s="6" t="s">
        <v>376</v>
      </c>
    </row>
    <row r="29" spans="1:76" ht="20.100000000000001" customHeight="1" x14ac:dyDescent="0.15">
      <c r="A29" s="5" t="s">
        <v>377</v>
      </c>
    </row>
  </sheetData>
  <sheetProtection algorithmName="SHA-512" hashValue="9YmQwX79fZsJkzzLWoGPqc6SZOe8nRRRc/mjMmuyU+bNKr7TBHc3CejO45My6wwyIVK468C5p+1jSupe/cGPnw==" saltValue="9GjDblwkO5DGLrtAw3jPHg==" spinCount="100000" sheet="1" objects="1" scenarios="1"/>
  <phoneticPr fontId="1"/>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111</vt:i4>
      </vt:variant>
    </vt:vector>
  </HeadingPairs>
  <TitlesOfParts>
    <vt:vector size="119" baseType="lpstr">
      <vt:lpstr>表紙</vt:lpstr>
      <vt:lpstr>様式１候補者登録願</vt:lpstr>
      <vt:lpstr>様式２家庭状況調書</vt:lpstr>
      <vt:lpstr>様式３成績計算表</vt:lpstr>
      <vt:lpstr>様式４別居経費算出表</vt:lpstr>
      <vt:lpstr>様式５療養費算出表</vt:lpstr>
      <vt:lpstr>様式６チェックリスト</vt:lpstr>
      <vt:lpstr>選択肢（非表示）</vt:lpstr>
      <vt:lpstr>様式１候補者登録願!Print_Area</vt:lpstr>
      <vt:lpstr>様式２家庭状況調書!Print_Area</vt:lpstr>
      <vt:lpstr>様式３成績計算表!Print_Area</vt:lpstr>
      <vt:lpstr>様式５療養費算出表!Print_Area</vt:lpstr>
      <vt:lpstr>様式６チェックリスト!Print_Area</vt:lpstr>
      <vt:lpstr>コンピュータサイエンス専攻</vt:lpstr>
      <vt:lpstr>システム科学科</vt:lpstr>
      <vt:lpstr>システム創成専攻</vt:lpstr>
      <vt:lpstr>バイオ情報工学専攻</vt:lpstr>
      <vt:lpstr>ビジネスエンジニアリング専攻</vt:lpstr>
      <vt:lpstr>マテリアル生産科学専攻</vt:lpstr>
      <vt:lpstr>マルチメディア工学専攻</vt:lpstr>
      <vt:lpstr>医学科</vt:lpstr>
      <vt:lpstr>医学系研究科</vt:lpstr>
      <vt:lpstr>医学専攻</vt:lpstr>
      <vt:lpstr>医学部</vt:lpstr>
      <vt:lpstr>医療薬学専攻</vt:lpstr>
      <vt:lpstr>宇宙地球科学専攻</vt:lpstr>
      <vt:lpstr>応用化学専攻</vt:lpstr>
      <vt:lpstr>応用自然科学科</vt:lpstr>
      <vt:lpstr>応用理工学科</vt:lpstr>
      <vt:lpstr>化学応用科学科</vt:lpstr>
      <vt:lpstr>化学科</vt:lpstr>
      <vt:lpstr>化学専攻</vt:lpstr>
      <vt:lpstr>外国学専攻</vt:lpstr>
      <vt:lpstr>外国語学科</vt:lpstr>
      <vt:lpstr>外国語学部</vt:lpstr>
      <vt:lpstr>環境・エネルギー工学科</vt:lpstr>
      <vt:lpstr>環境エネルギー工学専攻</vt:lpstr>
      <vt:lpstr>基礎工学研究科</vt:lpstr>
      <vt:lpstr>基礎工学部</vt:lpstr>
      <vt:lpstr>機械工学専攻</vt:lpstr>
      <vt:lpstr>機能創成専攻</vt:lpstr>
      <vt:lpstr>記入不要</vt:lpstr>
      <vt:lpstr>記入不要_1</vt:lpstr>
      <vt:lpstr>記入不要_2</vt:lpstr>
      <vt:lpstr>経営学専攻</vt:lpstr>
      <vt:lpstr>経済・経営学科</vt:lpstr>
      <vt:lpstr>経済学研究科</vt:lpstr>
      <vt:lpstr>経済学専攻</vt:lpstr>
      <vt:lpstr>経済学部</vt:lpstr>
      <vt:lpstr>芸術学専攻</vt:lpstr>
      <vt:lpstr>言語社会専攻</vt:lpstr>
      <vt:lpstr>言語文化学専攻</vt:lpstr>
      <vt:lpstr>言語文化研究科</vt:lpstr>
      <vt:lpstr>言語文化専攻</vt:lpstr>
      <vt:lpstr>口腔科学専攻</vt:lpstr>
      <vt:lpstr>工学研究科</vt:lpstr>
      <vt:lpstr>工学部</vt:lpstr>
      <vt:lpstr>高等司法研究科</vt:lpstr>
      <vt:lpstr>高分子科学専攻</vt:lpstr>
      <vt:lpstr>国際公共政策学科</vt:lpstr>
      <vt:lpstr>国際公共政策研究科</vt:lpstr>
      <vt:lpstr>国際公共政策専攻</vt:lpstr>
      <vt:lpstr>歯学科</vt:lpstr>
      <vt:lpstr>歯学研究科</vt:lpstr>
      <vt:lpstr>歯学部</vt:lpstr>
      <vt:lpstr>所属</vt:lpstr>
      <vt:lpstr>小児発達学専攻</vt:lpstr>
      <vt:lpstr>情報システム工学専攻</vt:lpstr>
      <vt:lpstr>情報ネットワーク学専攻</vt:lpstr>
      <vt:lpstr>情報科学科</vt:lpstr>
      <vt:lpstr>情報科学研究科</vt:lpstr>
      <vt:lpstr>情報基礎数学専攻</vt:lpstr>
      <vt:lpstr>情報数理学専攻</vt:lpstr>
      <vt:lpstr>人間科学科</vt:lpstr>
      <vt:lpstr>人間科学研究科</vt:lpstr>
      <vt:lpstr>人間科学専攻</vt:lpstr>
      <vt:lpstr>人間科学部</vt:lpstr>
      <vt:lpstr>人文学科</vt:lpstr>
      <vt:lpstr>人文学研究科</vt:lpstr>
      <vt:lpstr>人文学専攻</vt:lpstr>
      <vt:lpstr>数学科</vt:lpstr>
      <vt:lpstr>数学専攻</vt:lpstr>
      <vt:lpstr>生物科学科</vt:lpstr>
      <vt:lpstr>生物科学専攻</vt:lpstr>
      <vt:lpstr>生物工学専攻</vt:lpstr>
      <vt:lpstr>生命機能研究科</vt:lpstr>
      <vt:lpstr>生命機能専攻</vt:lpstr>
      <vt:lpstr>創成薬学専攻</vt:lpstr>
      <vt:lpstr>地球総合工学科</vt:lpstr>
      <vt:lpstr>地球総合工学専攻</vt:lpstr>
      <vt:lpstr>電気電子情報通信工学専攻</vt:lpstr>
      <vt:lpstr>電子情報工学科</vt:lpstr>
      <vt:lpstr>電子物理科学科</vt:lpstr>
      <vt:lpstr>日本学専攻</vt:lpstr>
      <vt:lpstr>日本語・日本文化専攻</vt:lpstr>
      <vt:lpstr>比較公共政策専攻</vt:lpstr>
      <vt:lpstr>物質創成専攻</vt:lpstr>
      <vt:lpstr>物理学科</vt:lpstr>
      <vt:lpstr>物理学系専攻</vt:lpstr>
      <vt:lpstr>物理学専攻</vt:lpstr>
      <vt:lpstr>文化形態論専攻</vt:lpstr>
      <vt:lpstr>文化動態論専攻</vt:lpstr>
      <vt:lpstr>文化表現論専攻</vt:lpstr>
      <vt:lpstr>文学研究科</vt:lpstr>
      <vt:lpstr>文学部</vt:lpstr>
      <vt:lpstr>保健学科</vt:lpstr>
      <vt:lpstr>保健学専攻</vt:lpstr>
      <vt:lpstr>法学・政治学専攻</vt:lpstr>
      <vt:lpstr>法学科</vt:lpstr>
      <vt:lpstr>法学研究科</vt:lpstr>
      <vt:lpstr>法学部</vt:lpstr>
      <vt:lpstr>法務専攻_既修者</vt:lpstr>
      <vt:lpstr>法務専攻_未修者</vt:lpstr>
      <vt:lpstr>薬学科</vt:lpstr>
      <vt:lpstr>薬学研究科</vt:lpstr>
      <vt:lpstr>薬学部</vt:lpstr>
      <vt:lpstr>理学研究科</vt:lpstr>
      <vt:lpstr>理学部</vt:lpstr>
      <vt:lpstr>連合小児発達学研究科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西谷　太</dc:creator>
  <cp:lastModifiedBy>和田　賢一</cp:lastModifiedBy>
  <cp:lastPrinted>2023-12-21T02:01:24Z</cp:lastPrinted>
  <dcterms:created xsi:type="dcterms:W3CDTF">2015-07-16T05:34:10Z</dcterms:created>
  <dcterms:modified xsi:type="dcterms:W3CDTF">2024-01-22T00:28:34Z</dcterms:modified>
</cp:coreProperties>
</file>