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P:\学生・キャリア支援課２\④民間団体奨学金等\02-1.民間等奨学生登録要項\R8年度登録要項\HP掲載分\"/>
    </mc:Choice>
  </mc:AlternateContent>
  <xr:revisionPtr revIDLastSave="0" documentId="13_ncr:1_{A0DD21BF-C051-4B0C-B4A5-9FEBAA4ACAA0}" xr6:coauthVersionLast="47" xr6:coauthVersionMax="47" xr10:uidLastSave="{00000000-0000-0000-0000-000000000000}"/>
  <workbookProtection workbookAlgorithmName="SHA-512" workbookHashValue="KPVXnp9CpuU1qyEI3sPLcBZxUW+yIGA1xu20ZZRYLf4ubIwMP0NIqxLNpDfWnusqMyvclaBvU9Qvyw6BEpA2tQ==" workbookSaltValue="yL0Tt0RZNl7nX/RPklyj4g==" workbookSpinCount="100000" lockStructure="1"/>
  <bookViews>
    <workbookView xWindow="3720" yWindow="2580" windowWidth="21600" windowHeight="11175" xr2:uid="{00000000-000D-0000-FFFF-FFFF00000000}"/>
  </bookViews>
  <sheets>
    <sheet name="表紙" sheetId="18" r:id="rId1"/>
    <sheet name="様式１候補者登録願" sheetId="8" r:id="rId2"/>
    <sheet name="様式２家庭状況調書" sheetId="25" r:id="rId3"/>
    <sheet name="様式３成績計算表" sheetId="10" r:id="rId4"/>
    <sheet name="様式４別居経費算出表" sheetId="23" r:id="rId5"/>
    <sheet name="様式５療養費算出表" sheetId="24" r:id="rId6"/>
    <sheet name="様式６提出前チェックリスト" sheetId="11" r:id="rId7"/>
    <sheet name="選択肢（非表示）" sheetId="13" state="hidden" r:id="rId8"/>
  </sheets>
  <definedNames>
    <definedName name="_xlnm._FilterDatabase" localSheetId="1" hidden="1">様式１候補者登録願!$A$43:$AB$50</definedName>
    <definedName name="_xlnm.Print_Area" localSheetId="1">様式１候補者登録願!$A$1:$AB$50</definedName>
    <definedName name="_xlnm.Print_Area" localSheetId="2">様式２家庭状況調書!$A$1:$AF$61</definedName>
    <definedName name="_xlnm.Print_Area" localSheetId="3">様式３成績計算表!$A$1:$T$37</definedName>
    <definedName name="_xlnm.Print_Area" localSheetId="5">様式５療養費算出表!$A$1:$AY$102</definedName>
    <definedName name="_xlnm.Print_Area" localSheetId="6">様式６提出前チェックリスト!$A$1:$AA$32</definedName>
    <definedName name="コンピュータサイエンス専攻">'選択肢（非表示）'!$BG$16:$BG$21</definedName>
    <definedName name="システム科学科">'選択肢（非表示）'!$W$16:$W$21</definedName>
    <definedName name="システム創成専攻">'選択肢（非表示）'!$BA$16:$BA$21</definedName>
    <definedName name="バイオ情報工学専攻">'選択肢（非表示）'!$BK$16:$BK$21</definedName>
    <definedName name="ビジネスエンジニアリング専攻">'選択肢（非表示）'!$AX$16:$AX$21</definedName>
    <definedName name="マテリアル生産科学専攻">'選択肢（非表示）'!$AT$16:$AT$21</definedName>
    <definedName name="マルチメディア工学専攻">'選択肢（非表示）'!$BJ$16:$BJ$21</definedName>
    <definedName name="医科学専攻">テーブル8[医科学専攻]</definedName>
    <definedName name="医学科">'選択肢（非表示）'!$L$16:$L$21</definedName>
    <definedName name="医学系研究科">'選択肢（非表示）'!$R$2:$R$10</definedName>
    <definedName name="医学専攻">'選択肢（非表示）'!$AJ$16:$AJ$21</definedName>
    <definedName name="医学部">'選択肢（非表示）'!$H$2:$H$10</definedName>
    <definedName name="医療薬学専攻">'選択肢（非表示）'!$AO$16:$AO$21</definedName>
    <definedName name="宇宙地球科学専攻">'選択肢（非表示）'!$AI$16:$AI$21</definedName>
    <definedName name="応用化学専攻">'選択肢（非表示）'!$AQ$16:$AQ$21</definedName>
    <definedName name="応用自然科学科">'選択肢（非表示）'!$P$16:$P$21</definedName>
    <definedName name="応用理工学科">'選択肢（非表示）'!$Q$16:$Q$21</definedName>
    <definedName name="化学応用科学科">'選択肢（非表示）'!$V$16:$V$21</definedName>
    <definedName name="化学科">'選択肢（非表示）'!$J$16:$J$21</definedName>
    <definedName name="化学専攻">'選択肢（非表示）'!$AF$16:$AF$21</definedName>
    <definedName name="外国学専攻">'選択肢（非表示）'!$BP$16:$BP$21</definedName>
    <definedName name="外国語学科">'選択肢（非表示）'!$Y$16:$Y$21</definedName>
    <definedName name="外国語学部">'選択肢（非表示）'!$M$2:$M$10</definedName>
    <definedName name="環境・エネルギー工学科">'選択肢（非表示）'!$S$16:$S$21</definedName>
    <definedName name="環境エネルギー工学専攻">'選択肢（非表示）'!$AV$16:$AV$21</definedName>
    <definedName name="基礎工学研究科">'選択肢（非表示）'!$V$2:$V$10</definedName>
    <definedName name="基礎工学部">'選択肢（非表示）'!$L$2:$L$10</definedName>
    <definedName name="機械工学専攻">'選択肢（非表示）'!$AS$16:$AS$21</definedName>
    <definedName name="機能創成専攻">'選択肢（非表示）'!$AZ$16:$AZ$21</definedName>
    <definedName name="記入不要">'選択肢（非表示）'!$BT$16:$BT$21</definedName>
    <definedName name="記入不要_1">'選択肢（非表示）'!$BT$16:$BT$21</definedName>
    <definedName name="記入不要_2">'選択肢（非表示）'!$BU$16:$BU$21</definedName>
    <definedName name="経営学専攻">'選択肢（非表示）'!$AC$16:$AC$21</definedName>
    <definedName name="経済・経営学科">'選択肢（非表示）'!$G$16:$G$21</definedName>
    <definedName name="経済学研究科">'選択肢（非表示）'!$P$2:$P$10</definedName>
    <definedName name="経済学専攻">'選択肢（非表示）'!$AB$16:$AB$21</definedName>
    <definedName name="経済学部">'選択肢（非表示）'!$F$2:$F$10</definedName>
    <definedName name="芸術学専攻">'選択肢（非表示）'!$BR$16:$BR$21</definedName>
    <definedName name="言語社会専攻">'選択肢（非表示）'!$BX$16:$BX$21</definedName>
    <definedName name="言語文化学専攻">'選択肢（非表示）'!$BO$16:$BO$21</definedName>
    <definedName name="言語文化研究科">'選択肢（非表示）'!$AD$2:$AD$10</definedName>
    <definedName name="言語文化専攻">'選択肢（非表示）'!$BW$16:$BW$21</definedName>
    <definedName name="口腔科学専攻">'選択肢（非表示）'!$AM$16:$AM$21</definedName>
    <definedName name="工学研究科">'選択肢（非表示）'!$U$2:$U$10</definedName>
    <definedName name="工学部">'選択肢（非表示）'!$K$2:$K$10</definedName>
    <definedName name="高等司法研究科">'選択肢（非表示）'!$Z$2:$Z$10</definedName>
    <definedName name="高分子科学専攻">'選択肢（非表示）'!$AH$16:$AH$21</definedName>
    <definedName name="国際公共政策学科">'選択肢（非表示）'!$F$16:$F$21</definedName>
    <definedName name="国際公共政策研究科">'選択肢（非表示）'!$W$2:$W$10</definedName>
    <definedName name="国際公共政策専攻">'選択肢（非表示）'!$BB$16:$BB$21</definedName>
    <definedName name="歯学科">'選択肢（非表示）'!$N$16:$N$21</definedName>
    <definedName name="歯学研究科">'選択肢（非表示）'!$S$2:$S$10</definedName>
    <definedName name="歯学部">'選択肢（非表示）'!$I$2:$I$10</definedName>
    <definedName name="所属">'選択肢（非表示）'!$C$1:$AD$1</definedName>
    <definedName name="小児発達学専攻">'選択肢（非表示）'!$BS$16:$BS$21</definedName>
    <definedName name="情報システム工学専攻">'選択肢（非表示）'!$BH$16:$BH$21</definedName>
    <definedName name="情報ネットワーク学専攻">'選択肢（非表示）'!$BI$16:$BI$21</definedName>
    <definedName name="情報科学科">'選択肢（非表示）'!$X$16:$X$21</definedName>
    <definedName name="情報科学研究科">'選択肢（非表示）'!$Y$2:$Y$10</definedName>
    <definedName name="情報基礎数学専攻">'選択肢（非表示）'!$BE$16:$BE$21</definedName>
    <definedName name="情報数理学専攻">'選択肢（非表示）'!$BF$16:$BF$21</definedName>
    <definedName name="人間科学科">'選択肢（非表示）'!$D$16:$D$21</definedName>
    <definedName name="人間科学研究科">'選択肢（非表示）'!$N$2:$N$10</definedName>
    <definedName name="人間科学専攻">'選択肢（非表示）'!$Z$16:$Z$21</definedName>
    <definedName name="人間科学部">'選択肢（非表示）'!$D$2:$D$10</definedName>
    <definedName name="人文学科">'選択肢（非表示）'!$C$16:$C$21</definedName>
    <definedName name="人文学研究科">'選択肢（非表示）'!$AA$2:$AA$10</definedName>
    <definedName name="人文学専攻">'選択肢（非表示）'!$BN$16:$BN$21</definedName>
    <definedName name="数学科">'選択肢（非表示）'!$H$16:$H$21</definedName>
    <definedName name="数学専攻">'選択肢（非表示）'!$AD$16:$AD$21</definedName>
    <definedName name="生物科学科">'選択肢（非表示）'!$K$16:$K$21</definedName>
    <definedName name="生物科学専攻">'選択肢（非表示）'!$AG$16:$AG$21</definedName>
    <definedName name="生物工学専攻">'選択肢（非表示）'!$AP$16:$AP$21</definedName>
    <definedName name="生命機能研究科">'選択肢（非表示）'!$X$2:$X$10</definedName>
    <definedName name="生命機能専攻">'選択肢（非表示）'!$BD$16:$BD$21</definedName>
    <definedName name="創成薬学専攻">'選択肢（非表示）'!$AN$16:$AN$21</definedName>
    <definedName name="地球総合工学科">'選択肢（非表示）'!$T$16:$T$21</definedName>
    <definedName name="地球総合工学専攻">'選択肢（非表示）'!$AW$16:$AW$21</definedName>
    <definedName name="電気電子情報通信工学専攻">'選択肢（非表示）'!$AU$16:$AU$21</definedName>
    <definedName name="電子情報工学科">'選択肢（非表示）'!$R$16:$R$21</definedName>
    <definedName name="電子物理科学科">'選択肢（非表示）'!$U$16:$U$21</definedName>
    <definedName name="日本学専攻">'選択肢（非表示）'!$BQ$16:$BQ$21</definedName>
    <definedName name="日本語・日本文化専攻">'選択肢（非表示）'!$BY$16:$BY$21</definedName>
    <definedName name="比較公共政策専攻">'選択肢（非表示）'!$BC$16:$BC$21</definedName>
    <definedName name="物質創成専攻">'選択肢（非表示）'!$AY$16:$AY$21</definedName>
    <definedName name="物理学科">'選択肢（非表示）'!$I$16:$I$21</definedName>
    <definedName name="物理学系専攻">'選択肢（非表示）'!$AR$16:$AR$21</definedName>
    <definedName name="物理学専攻">'選択肢（非表示）'!$AE$16:$AE$21</definedName>
    <definedName name="文化形態論専攻">'選択肢（非表示）'!$BT$16:$BT$21</definedName>
    <definedName name="文化動態論専攻">'選択肢（非表示）'!$BU$16:$BU$21</definedName>
    <definedName name="文化表現論専攻">'選択肢（非表示）'!$BV$16:$BV$21</definedName>
    <definedName name="文学研究科">'選択肢（非表示）'!$AC$2:$AC$10</definedName>
    <definedName name="文学部">'選択肢（非表示）'!$C$2:$C$10</definedName>
    <definedName name="保健学科">'選択肢（非表示）'!$M$16:$M$21</definedName>
    <definedName name="保健学専攻">'選択肢（非表示）'!$AK$16:$AK$21</definedName>
    <definedName name="法学・政治学専攻">'選択肢（非表示）'!$AA$16:$AA$21</definedName>
    <definedName name="法学科">'選択肢（非表示）'!$E$16:$E$21</definedName>
    <definedName name="法学研究科">'選択肢（非表示）'!$O$2:$O$10</definedName>
    <definedName name="法学部">'選択肢（非表示）'!$E$2:$E$10</definedName>
    <definedName name="法務専攻_既修者">'選択肢（非表示）'!$BM$16:$BM$21</definedName>
    <definedName name="法務専攻_未修者">'選択肢（非表示）'!$BL$16:$BL$21</definedName>
    <definedName name="薬学科">'選択肢（非表示）'!$O$16:$O$21</definedName>
    <definedName name="薬学研究科">'選択肢（非表示）'!$T$2:$T$10</definedName>
    <definedName name="薬学部">'選択肢（非表示）'!$J$2:$J$10</definedName>
    <definedName name="理学研究科">'選択肢（非表示）'!$Q$2:$Q$10</definedName>
    <definedName name="理学部">'選択肢（非表示）'!$G$2:$G$10</definedName>
    <definedName name="連合小児発達学研究科">'選択肢（非表示）'!$AB$2:$AB$10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 i="8" l="1"/>
  <c r="AR81" i="24"/>
  <c r="AR77" i="24"/>
  <c r="AR73" i="24"/>
  <c r="AR69" i="24"/>
  <c r="AR65" i="24"/>
  <c r="AR61" i="24"/>
  <c r="AR57" i="24"/>
  <c r="AR53" i="24"/>
  <c r="AR49" i="24"/>
  <c r="AR45" i="24"/>
  <c r="AR41" i="24"/>
  <c r="AR37" i="24"/>
  <c r="AI85" i="24"/>
  <c r="AA85" i="24"/>
  <c r="S85" i="24"/>
  <c r="K85" i="24"/>
  <c r="AC14" i="11"/>
  <c r="AC15" i="25"/>
  <c r="AC22" i="25"/>
  <c r="AC29" i="25"/>
  <c r="AC36" i="25"/>
  <c r="AC43" i="25"/>
  <c r="U43" i="25"/>
  <c r="U36" i="25"/>
  <c r="U29" i="25"/>
  <c r="U22" i="25"/>
  <c r="U15" i="25"/>
  <c r="Y42" i="25"/>
  <c r="Y41" i="25"/>
  <c r="Y40" i="25"/>
  <c r="Y35" i="25"/>
  <c r="Y34" i="25"/>
  <c r="Y33" i="25"/>
  <c r="Y28" i="25"/>
  <c r="Y27" i="25"/>
  <c r="Y26" i="25"/>
  <c r="Y21" i="25"/>
  <c r="Y20" i="25"/>
  <c r="Y19" i="25"/>
  <c r="Y14" i="25"/>
  <c r="Y13" i="25"/>
  <c r="Y12" i="25"/>
  <c r="B32" i="11"/>
  <c r="AQ87" i="23"/>
  <c r="AI87" i="23"/>
  <c r="AA87" i="23"/>
  <c r="S87" i="23"/>
  <c r="K87" i="23"/>
  <c r="AG37" i="25"/>
  <c r="U39" i="25" s="1"/>
  <c r="AG30" i="25"/>
  <c r="U32" i="25" s="1"/>
  <c r="AG23" i="25"/>
  <c r="U25" i="25" s="1"/>
  <c r="AG16" i="25"/>
  <c r="U18" i="25" s="1"/>
  <c r="AG9" i="25"/>
  <c r="B16" i="25"/>
  <c r="B9" i="25"/>
  <c r="AC12" i="11"/>
  <c r="AR85" i="24" l="1"/>
  <c r="AR90" i="24" s="1"/>
  <c r="AH9" i="25"/>
  <c r="U11" i="25"/>
  <c r="Y15" i="25"/>
  <c r="Y22" i="25"/>
  <c r="AQ92" i="23"/>
  <c r="AQ95" i="23" s="1"/>
  <c r="AC31" i="11"/>
  <c r="AC30" i="11"/>
  <c r="AC29" i="11"/>
  <c r="AC28" i="11"/>
  <c r="AC27" i="11"/>
  <c r="AC26" i="11"/>
  <c r="AC25" i="11"/>
  <c r="AC24" i="11"/>
  <c r="AC23" i="11"/>
  <c r="AC22" i="11"/>
  <c r="AC13" i="11"/>
  <c r="AC11" i="11"/>
  <c r="AC30" i="8"/>
  <c r="AC31" i="8"/>
  <c r="D5" i="25"/>
  <c r="D43" i="25"/>
  <c r="P21" i="10"/>
  <c r="P23" i="10" s="1"/>
  <c r="D21" i="10"/>
  <c r="D23" i="10" s="1"/>
  <c r="M21" i="10"/>
  <c r="M23" i="10" s="1"/>
  <c r="J21" i="10"/>
  <c r="J23" i="10" s="1"/>
  <c r="G21" i="10"/>
  <c r="G23" i="10" s="1"/>
  <c r="AC32" i="8"/>
  <c r="K22" i="25"/>
  <c r="K15" i="25"/>
  <c r="AH37" i="25" l="1"/>
  <c r="AH30" i="25"/>
  <c r="AH23" i="25"/>
  <c r="AH16" i="25"/>
  <c r="S37" i="25" l="1"/>
  <c r="Y37" i="25" s="1"/>
  <c r="Y39" i="25" s="1"/>
  <c r="S16" i="25"/>
  <c r="S23" i="25"/>
  <c r="S30" i="25"/>
  <c r="Y30" i="25" s="1"/>
  <c r="Y32" i="25" s="1"/>
  <c r="S9" i="25"/>
  <c r="AC32" i="11"/>
  <c r="Y23" i="25" l="1"/>
  <c r="Y25" i="25" s="1"/>
  <c r="Y9" i="25"/>
  <c r="Y11" i="25" s="1"/>
  <c r="Y16" i="25"/>
  <c r="Y18" i="25" s="1"/>
  <c r="Y36" i="25"/>
  <c r="Y43" i="25"/>
  <c r="Y29" i="25"/>
  <c r="C1" i="10"/>
  <c r="K27" i="8"/>
  <c r="AG47" i="25"/>
  <c r="AA6" i="24"/>
  <c r="AA6" i="23"/>
  <c r="F6" i="23"/>
  <c r="F5" i="11"/>
  <c r="AC23" i="25" l="1"/>
  <c r="AC16" i="25"/>
  <c r="AC9" i="25"/>
  <c r="S22" i="10"/>
  <c r="S24" i="10"/>
  <c r="AC37" i="25" l="1"/>
  <c r="AC39" i="25" s="1"/>
  <c r="AC30" i="25"/>
  <c r="AC32" i="25" s="1"/>
  <c r="AC18" i="25"/>
  <c r="AH49" i="25"/>
  <c r="AJ6" i="25"/>
  <c r="L5" i="25"/>
  <c r="AC25" i="25" l="1"/>
  <c r="AC11" i="25"/>
  <c r="A7" i="8" l="1"/>
  <c r="AB11" i="8"/>
  <c r="B5" i="11" l="1"/>
  <c r="B6" i="23"/>
  <c r="B6" i="24"/>
  <c r="F6" i="24" s="1"/>
  <c r="A5" i="25"/>
  <c r="E6" i="10" l="1"/>
  <c r="N6" i="10"/>
  <c r="Q11" i="8" l="1"/>
  <c r="AD8" i="8" l="1"/>
  <c r="K29" i="8"/>
  <c r="W11" i="8"/>
  <c r="T22" i="10" l="1"/>
  <c r="U24" i="10" s="1"/>
  <c r="U22" i="10"/>
</calcChain>
</file>

<file path=xl/sharedStrings.xml><?xml version="1.0" encoding="utf-8"?>
<sst xmlns="http://schemas.openxmlformats.org/spreadsheetml/2006/main" count="1038" uniqueCount="410">
  <si>
    <t>（様式１）</t>
    <rPh sb="1" eb="3">
      <t>ヨウシキ</t>
    </rPh>
    <phoneticPr fontId="1"/>
  </si>
  <si>
    <t>入学年月</t>
    <rPh sb="0" eb="2">
      <t>ニュウガク</t>
    </rPh>
    <rPh sb="2" eb="4">
      <t>ネンゲツ</t>
    </rPh>
    <phoneticPr fontId="1"/>
  </si>
  <si>
    <t>年</t>
    <rPh sb="0" eb="1">
      <t>ネン</t>
    </rPh>
    <phoneticPr fontId="1"/>
  </si>
  <si>
    <t>月</t>
    <rPh sb="0" eb="1">
      <t>ゲツ</t>
    </rPh>
    <phoneticPr fontId="1"/>
  </si>
  <si>
    <t>月</t>
    <rPh sb="0" eb="1">
      <t>ガツ</t>
    </rPh>
    <phoneticPr fontId="1"/>
  </si>
  <si>
    <t>現住所</t>
    <rPh sb="0" eb="3">
      <t>ゲンジュウショ</t>
    </rPh>
    <phoneticPr fontId="1"/>
  </si>
  <si>
    <t>奨学金を希望する理由</t>
    <rPh sb="0" eb="3">
      <t>ショウガクキン</t>
    </rPh>
    <rPh sb="4" eb="6">
      <t>キボウ</t>
    </rPh>
    <rPh sb="8" eb="10">
      <t>リユウ</t>
    </rPh>
    <phoneticPr fontId="1"/>
  </si>
  <si>
    <t>（様式２）</t>
    <rPh sb="1" eb="3">
      <t>ヨウシキ</t>
    </rPh>
    <phoneticPr fontId="1"/>
  </si>
  <si>
    <t>家　庭　状　況　調　書</t>
    <rPh sb="0" eb="1">
      <t>イエ</t>
    </rPh>
    <rPh sb="2" eb="3">
      <t>ニワ</t>
    </rPh>
    <rPh sb="4" eb="5">
      <t>ジョウ</t>
    </rPh>
    <rPh sb="6" eb="7">
      <t>キョウ</t>
    </rPh>
    <rPh sb="8" eb="9">
      <t>チョウ</t>
    </rPh>
    <rPh sb="10" eb="11">
      <t>ショ</t>
    </rPh>
    <phoneticPr fontId="1"/>
  </si>
  <si>
    <t>収入・売上金額
Ａ（税込）万円</t>
    <rPh sb="0" eb="2">
      <t>シュウニュウ</t>
    </rPh>
    <rPh sb="3" eb="5">
      <t>ウリアゲ</t>
    </rPh>
    <rPh sb="5" eb="7">
      <t>キンガク</t>
    </rPh>
    <rPh sb="10" eb="12">
      <t>ゼイコミ</t>
    </rPh>
    <rPh sb="13" eb="15">
      <t>マンエン</t>
    </rPh>
    <phoneticPr fontId="1"/>
  </si>
  <si>
    <t>氏　名</t>
    <rPh sb="0" eb="1">
      <t>シ</t>
    </rPh>
    <rPh sb="2" eb="3">
      <t>メイ</t>
    </rPh>
    <phoneticPr fontId="1"/>
  </si>
  <si>
    <t>控除額（給与所得者）
必要経費（事業所得者）
Ｂ　　万円</t>
    <rPh sb="0" eb="2">
      <t>コウジョ</t>
    </rPh>
    <rPh sb="2" eb="3">
      <t>ガク</t>
    </rPh>
    <rPh sb="4" eb="6">
      <t>キュウヨ</t>
    </rPh>
    <rPh sb="6" eb="8">
      <t>ショトク</t>
    </rPh>
    <rPh sb="8" eb="9">
      <t>シャ</t>
    </rPh>
    <rPh sb="11" eb="13">
      <t>ヒツヨウ</t>
    </rPh>
    <rPh sb="13" eb="15">
      <t>ケイヒ</t>
    </rPh>
    <rPh sb="16" eb="18">
      <t>ジギョウ</t>
    </rPh>
    <rPh sb="18" eb="20">
      <t>ショトク</t>
    </rPh>
    <rPh sb="20" eb="21">
      <t>シャ</t>
    </rPh>
    <rPh sb="26" eb="28">
      <t>マンエン</t>
    </rPh>
    <phoneticPr fontId="1"/>
  </si>
  <si>
    <t>続柄</t>
    <rPh sb="0" eb="2">
      <t>ゾクガラ</t>
    </rPh>
    <phoneticPr fontId="1"/>
  </si>
  <si>
    <t>※設置者</t>
    <rPh sb="1" eb="3">
      <t>セッチ</t>
    </rPh>
    <rPh sb="3" eb="4">
      <t>シャ</t>
    </rPh>
    <phoneticPr fontId="1"/>
  </si>
  <si>
    <t>本人</t>
    <rPh sb="0" eb="2">
      <t>ホンニン</t>
    </rPh>
    <phoneticPr fontId="1"/>
  </si>
  <si>
    <t>（様式３）</t>
    <rPh sb="1" eb="3">
      <t>ヨウシキ</t>
    </rPh>
    <phoneticPr fontId="1"/>
  </si>
  <si>
    <t>成　績　計　算　表</t>
    <rPh sb="0" eb="1">
      <t>セイ</t>
    </rPh>
    <rPh sb="2" eb="3">
      <t>イサオ</t>
    </rPh>
    <rPh sb="4" eb="5">
      <t>ケイ</t>
    </rPh>
    <rPh sb="6" eb="7">
      <t>サン</t>
    </rPh>
    <rPh sb="8" eb="9">
      <t>ヒョウ</t>
    </rPh>
    <phoneticPr fontId="1"/>
  </si>
  <si>
    <t>評定（Ａ）</t>
    <rPh sb="0" eb="2">
      <t>ヒョウテイ</t>
    </rPh>
    <phoneticPr fontId="1"/>
  </si>
  <si>
    <t>（Ｃ）</t>
    <phoneticPr fontId="1"/>
  </si>
  <si>
    <t>計</t>
    <rPh sb="0" eb="1">
      <t>ケイ</t>
    </rPh>
    <phoneticPr fontId="1"/>
  </si>
  <si>
    <t>(評定×履修科目数計）</t>
    <rPh sb="1" eb="3">
      <t>ヒョウテイ</t>
    </rPh>
    <rPh sb="4" eb="6">
      <t>リシュウ</t>
    </rPh>
    <rPh sb="6" eb="8">
      <t>カモク</t>
    </rPh>
    <rPh sb="8" eb="9">
      <t>スウ</t>
    </rPh>
    <rPh sb="9" eb="10">
      <t>ケイ</t>
    </rPh>
    <phoneticPr fontId="1"/>
  </si>
  <si>
    <t>（Ｄ）</t>
    <phoneticPr fontId="1"/>
  </si>
  <si>
    <t>（Ｄ）÷（Ｃ）</t>
    <phoneticPr fontId="1"/>
  </si>
  <si>
    <r>
      <t>※教職課程等の卒業要件とならない科目、認定・合格判定の科目については</t>
    </r>
    <r>
      <rPr>
        <b/>
        <sz val="12"/>
        <color theme="1"/>
        <rFont val="HG丸ｺﾞｼｯｸM-PRO"/>
        <family val="3"/>
        <charset val="128"/>
      </rPr>
      <t>対象外</t>
    </r>
    <r>
      <rPr>
        <sz val="12"/>
        <color theme="1"/>
        <rFont val="HG丸ｺﾞｼｯｸM-PRO"/>
        <family val="3"/>
        <charset val="128"/>
      </rPr>
      <t>です。</t>
    </r>
    <rPh sb="1" eb="3">
      <t>キョウショク</t>
    </rPh>
    <rPh sb="3" eb="5">
      <t>カテイ</t>
    </rPh>
    <rPh sb="5" eb="6">
      <t>トウ</t>
    </rPh>
    <rPh sb="7" eb="9">
      <t>ソツギョウ</t>
    </rPh>
    <rPh sb="9" eb="11">
      <t>ヨウケン</t>
    </rPh>
    <rPh sb="16" eb="18">
      <t>カモク</t>
    </rPh>
    <rPh sb="19" eb="21">
      <t>ニンテイ</t>
    </rPh>
    <rPh sb="22" eb="24">
      <t>ゴウカク</t>
    </rPh>
    <rPh sb="24" eb="26">
      <t>ハンテイ</t>
    </rPh>
    <rPh sb="27" eb="29">
      <t>カモク</t>
    </rPh>
    <rPh sb="34" eb="37">
      <t>タイショウガイ</t>
    </rPh>
    <phoneticPr fontId="1"/>
  </si>
  <si>
    <r>
      <t>◆</t>
    </r>
    <r>
      <rPr>
        <b/>
        <sz val="12"/>
        <color theme="1"/>
        <rFont val="HG丸ｺﾞｼｯｸM-PRO"/>
        <family val="3"/>
        <charset val="128"/>
      </rPr>
      <t>履修した全ての科目</t>
    </r>
    <r>
      <rPr>
        <sz val="12"/>
        <color theme="1"/>
        <rFont val="HG丸ｺﾞｼｯｸM-PRO"/>
        <family val="3"/>
        <charset val="128"/>
      </rPr>
      <t>※の成績が記載された『成績証明書』をもとに以下の表に記入してください。</t>
    </r>
    <rPh sb="1" eb="3">
      <t>リシュウ</t>
    </rPh>
    <rPh sb="5" eb="6">
      <t>スベ</t>
    </rPh>
    <rPh sb="8" eb="10">
      <t>カモク</t>
    </rPh>
    <rPh sb="12" eb="14">
      <t>セイセキ</t>
    </rPh>
    <rPh sb="15" eb="17">
      <t>キサイ</t>
    </rPh>
    <rPh sb="21" eb="23">
      <t>セイセキ</t>
    </rPh>
    <rPh sb="23" eb="26">
      <t>ショウメイショ</t>
    </rPh>
    <rPh sb="31" eb="33">
      <t>イカ</t>
    </rPh>
    <rPh sb="34" eb="35">
      <t>ヒョウ</t>
    </rPh>
    <rPh sb="36" eb="38">
      <t>キニュウ</t>
    </rPh>
    <phoneticPr fontId="1"/>
  </si>
  <si>
    <t>※英文等の『成績証明書』は和訳したものを必ず添付してください。</t>
    <rPh sb="1" eb="3">
      <t>エイブン</t>
    </rPh>
    <rPh sb="3" eb="4">
      <t>トウ</t>
    </rPh>
    <rPh sb="6" eb="8">
      <t>セイセキ</t>
    </rPh>
    <rPh sb="8" eb="11">
      <t>ショウメイショ</t>
    </rPh>
    <rPh sb="13" eb="15">
      <t>ワヤク</t>
    </rPh>
    <rPh sb="20" eb="21">
      <t>カナラ</t>
    </rPh>
    <rPh sb="22" eb="24">
      <t>テンプ</t>
    </rPh>
    <phoneticPr fontId="1"/>
  </si>
  <si>
    <t>（必要に応じて、説明文を添付してください。）</t>
    <rPh sb="1" eb="3">
      <t>ヒツヨウ</t>
    </rPh>
    <rPh sb="4" eb="5">
      <t>オウ</t>
    </rPh>
    <rPh sb="8" eb="10">
      <t>セツメイ</t>
    </rPh>
    <rPh sb="10" eb="11">
      <t>ブン</t>
    </rPh>
    <rPh sb="12" eb="14">
      <t>テンプ</t>
    </rPh>
    <phoneticPr fontId="1"/>
  </si>
  <si>
    <t>（提出があるまでは選考の対象になりません。）</t>
    <rPh sb="1" eb="3">
      <t>テイシュツ</t>
    </rPh>
    <rPh sb="9" eb="11">
      <t>センコウ</t>
    </rPh>
    <rPh sb="12" eb="14">
      <t>タイショウ</t>
    </rPh>
    <phoneticPr fontId="1"/>
  </si>
  <si>
    <t>合　計</t>
    <rPh sb="0" eb="1">
      <t>ア</t>
    </rPh>
    <rPh sb="2" eb="3">
      <t>ケイ</t>
    </rPh>
    <phoneticPr fontId="1"/>
  </si>
  <si>
    <t>平　均</t>
    <rPh sb="0" eb="1">
      <t>ヘイ</t>
    </rPh>
    <rPh sb="2" eb="3">
      <t>ヒトシ</t>
    </rPh>
    <phoneticPr fontId="1"/>
  </si>
  <si>
    <t>対象者</t>
    <rPh sb="0" eb="3">
      <t>タイショウシャ</t>
    </rPh>
    <phoneticPr fontId="1"/>
  </si>
  <si>
    <t>チェック事項</t>
    <rPh sb="4" eb="6">
      <t>ジコウ</t>
    </rPh>
    <phoneticPr fontId="1"/>
  </si>
  <si>
    <t>チェック欄</t>
    <rPh sb="4" eb="5">
      <t>ラン</t>
    </rPh>
    <phoneticPr fontId="1"/>
  </si>
  <si>
    <t>全員</t>
    <rPh sb="0" eb="2">
      <t>ゼンイン</t>
    </rPh>
    <phoneticPr fontId="1"/>
  </si>
  <si>
    <t>様式１、様式２、様式３（学部新１年生を除く）について、必要事項は全て記入した。</t>
    <rPh sb="0" eb="2">
      <t>ヨウシキ</t>
    </rPh>
    <rPh sb="4" eb="6">
      <t>ヨウシキ</t>
    </rPh>
    <rPh sb="8" eb="10">
      <t>ヨウシキ</t>
    </rPh>
    <rPh sb="12" eb="14">
      <t>ガクブ</t>
    </rPh>
    <rPh sb="14" eb="15">
      <t>シン</t>
    </rPh>
    <rPh sb="16" eb="17">
      <t>ネン</t>
    </rPh>
    <rPh sb="17" eb="18">
      <t>セイ</t>
    </rPh>
    <rPh sb="19" eb="20">
      <t>ノゾ</t>
    </rPh>
    <rPh sb="27" eb="29">
      <t>ヒツヨウ</t>
    </rPh>
    <rPh sb="29" eb="31">
      <t>ジコウ</t>
    </rPh>
    <rPh sb="32" eb="33">
      <t>スベ</t>
    </rPh>
    <rPh sb="34" eb="36">
      <t>キニュウ</t>
    </rPh>
    <phoneticPr fontId="1"/>
  </si>
  <si>
    <t>～必要書類を以下のリスト順に並べて提出してください。～</t>
    <rPh sb="1" eb="3">
      <t>ヒツヨウ</t>
    </rPh>
    <rPh sb="3" eb="5">
      <t>ショルイ</t>
    </rPh>
    <rPh sb="6" eb="8">
      <t>イカ</t>
    </rPh>
    <rPh sb="12" eb="13">
      <t>ジュン</t>
    </rPh>
    <rPh sb="14" eb="15">
      <t>ナラ</t>
    </rPh>
    <rPh sb="17" eb="19">
      <t>テイシュツ</t>
    </rPh>
    <phoneticPr fontId="1"/>
  </si>
  <si>
    <t>　後日、追加書類等を提出する際には、封筒の表に氏名、民間奨学金追加書類と記入のうえ、提出願います。</t>
    <rPh sb="1" eb="3">
      <t>ゴジツ</t>
    </rPh>
    <rPh sb="4" eb="6">
      <t>ツイカ</t>
    </rPh>
    <rPh sb="6" eb="8">
      <t>ショルイ</t>
    </rPh>
    <rPh sb="8" eb="9">
      <t>トウ</t>
    </rPh>
    <rPh sb="10" eb="12">
      <t>テイシュツ</t>
    </rPh>
    <rPh sb="14" eb="15">
      <t>サイ</t>
    </rPh>
    <rPh sb="18" eb="20">
      <t>フウトウ</t>
    </rPh>
    <rPh sb="21" eb="22">
      <t>オモテ</t>
    </rPh>
    <rPh sb="23" eb="25">
      <t>シメイ</t>
    </rPh>
    <rPh sb="26" eb="28">
      <t>ミンカン</t>
    </rPh>
    <rPh sb="28" eb="31">
      <t>ショウガクキン</t>
    </rPh>
    <rPh sb="31" eb="33">
      <t>ツイカ</t>
    </rPh>
    <rPh sb="33" eb="35">
      <t>ショルイ</t>
    </rPh>
    <rPh sb="36" eb="38">
      <t>キニュウ</t>
    </rPh>
    <rPh sb="42" eb="44">
      <t>テイシュツ</t>
    </rPh>
    <rPh sb="44" eb="45">
      <t>ネガ</t>
    </rPh>
    <phoneticPr fontId="1"/>
  </si>
  <si>
    <t>提　出　書　類</t>
    <rPh sb="0" eb="1">
      <t>ツツミ</t>
    </rPh>
    <rPh sb="2" eb="3">
      <t>デ</t>
    </rPh>
    <rPh sb="4" eb="5">
      <t>ショ</t>
    </rPh>
    <rPh sb="6" eb="7">
      <t>タグイ</t>
    </rPh>
    <phoneticPr fontId="1"/>
  </si>
  <si>
    <t>該当者</t>
    <rPh sb="0" eb="3">
      <t>ガイトウシャ</t>
    </rPh>
    <phoneticPr fontId="1"/>
  </si>
  <si>
    <r>
      <rPr>
        <u/>
        <sz val="10"/>
        <color theme="1"/>
        <rFont val="HG丸ｺﾞｼｯｸM-PRO"/>
        <family val="3"/>
        <charset val="128"/>
      </rPr>
      <t>学部新１年以外</t>
    </r>
    <r>
      <rPr>
        <sz val="10"/>
        <color theme="1"/>
        <rFont val="HG丸ｺﾞｼｯｸM-PRO"/>
        <family val="3"/>
        <charset val="128"/>
      </rPr>
      <t>全員</t>
    </r>
    <rPh sb="0" eb="2">
      <t>ガクブ</t>
    </rPh>
    <rPh sb="2" eb="3">
      <t>シン</t>
    </rPh>
    <rPh sb="4" eb="5">
      <t>ネン</t>
    </rPh>
    <rPh sb="5" eb="7">
      <t>イガイ</t>
    </rPh>
    <rPh sb="7" eb="9">
      <t>ゼンイン</t>
    </rPh>
    <phoneticPr fontId="1"/>
  </si>
  <si>
    <t>（①～④の合計）</t>
    <rPh sb="5" eb="7">
      <t>ゴウケイ</t>
    </rPh>
    <phoneticPr fontId="1"/>
  </si>
  <si>
    <t>民間団体等奨学生推薦候補者登録願</t>
    <rPh sb="0" eb="2">
      <t>ミンカン</t>
    </rPh>
    <rPh sb="2" eb="4">
      <t>ダンタイ</t>
    </rPh>
    <rPh sb="4" eb="5">
      <t>トウ</t>
    </rPh>
    <rPh sb="5" eb="8">
      <t>ショウガクセイ</t>
    </rPh>
    <rPh sb="8" eb="10">
      <t>スイセン</t>
    </rPh>
    <rPh sb="10" eb="13">
      <t>コウホシャ</t>
    </rPh>
    <rPh sb="13" eb="15">
      <t>トウロク</t>
    </rPh>
    <rPh sb="15" eb="16">
      <t>ネガ</t>
    </rPh>
    <phoneticPr fontId="1"/>
  </si>
  <si>
    <r>
      <t>履修</t>
    </r>
    <r>
      <rPr>
        <b/>
        <sz val="11"/>
        <color theme="1"/>
        <rFont val="HG丸ｺﾞｼｯｸM-PRO"/>
        <family val="3"/>
        <charset val="128"/>
      </rPr>
      <t>科目数</t>
    </r>
    <r>
      <rPr>
        <sz val="11"/>
        <color theme="1"/>
        <rFont val="HG丸ｺﾞｼｯｸM-PRO"/>
        <family val="3"/>
        <charset val="128"/>
      </rPr>
      <t>計（Ｂ）</t>
    </r>
    <rPh sb="0" eb="2">
      <t>リシュウ</t>
    </rPh>
    <rPh sb="2" eb="4">
      <t>カモク</t>
    </rPh>
    <rPh sb="4" eb="5">
      <t>スウ</t>
    </rPh>
    <rPh sb="5" eb="6">
      <t>ケイ</t>
    </rPh>
    <phoneticPr fontId="1"/>
  </si>
  <si>
    <t>100～90</t>
    <phoneticPr fontId="1"/>
  </si>
  <si>
    <t>89～80</t>
    <phoneticPr fontId="1"/>
  </si>
  <si>
    <t>79～70</t>
    <phoneticPr fontId="1"/>
  </si>
  <si>
    <t>69～60</t>
    <phoneticPr fontId="1"/>
  </si>
  <si>
    <t>（</t>
    <phoneticPr fontId="1"/>
  </si>
  <si>
    <t>）</t>
    <phoneticPr fontId="1"/>
  </si>
  <si>
    <t>①</t>
    <phoneticPr fontId="1"/>
  </si>
  <si>
    <t>※素点評価の場合</t>
    <phoneticPr fontId="1"/>
  </si>
  <si>
    <t>②</t>
    <phoneticPr fontId="1"/>
  </si>
  <si>
    <t>③</t>
    <phoneticPr fontId="1"/>
  </si>
  <si>
    <t>※５段階評価
の場合</t>
    <phoneticPr fontId="1"/>
  </si>
  <si>
    <t>※４段階評価
の場合</t>
    <phoneticPr fontId="1"/>
  </si>
  <si>
    <t>Ｓ/秀</t>
    <rPh sb="2" eb="3">
      <t>シュウ</t>
    </rPh>
    <phoneticPr fontId="1"/>
  </si>
  <si>
    <t>Ａ/優</t>
    <rPh sb="2" eb="3">
      <t>ユウ</t>
    </rPh>
    <phoneticPr fontId="1"/>
  </si>
  <si>
    <t>Ｂ/良</t>
    <rPh sb="2" eb="3">
      <t>リョウ</t>
    </rPh>
    <phoneticPr fontId="1"/>
  </si>
  <si>
    <t>Ｃ/可</t>
    <rPh sb="2" eb="3">
      <t>カ</t>
    </rPh>
    <phoneticPr fontId="1"/>
  </si>
  <si>
    <t>④</t>
    <phoneticPr fontId="1"/>
  </si>
  <si>
    <t>100～80/
優/Ａ</t>
    <rPh sb="8" eb="9">
      <t>ユウ</t>
    </rPh>
    <phoneticPr fontId="1"/>
  </si>
  <si>
    <t>79～70/
良/Ｂ</t>
    <rPh sb="7" eb="8">
      <t>リョウ</t>
    </rPh>
    <phoneticPr fontId="1"/>
  </si>
  <si>
    <t>69～60/
可/Ｃ</t>
    <rPh sb="7" eb="8">
      <t>カ</t>
    </rPh>
    <phoneticPr fontId="1"/>
  </si>
  <si>
    <t>※３段階評価
の場合</t>
    <phoneticPr fontId="1"/>
  </si>
  <si>
    <t>文学部</t>
  </si>
  <si>
    <t>人間科学部</t>
  </si>
  <si>
    <t>法学部</t>
  </si>
  <si>
    <t>経済学部</t>
  </si>
  <si>
    <t>医学部</t>
  </si>
  <si>
    <t>歯学部</t>
  </si>
  <si>
    <t>薬学部</t>
  </si>
  <si>
    <t>工学部</t>
  </si>
  <si>
    <t>基礎工学部</t>
  </si>
  <si>
    <t>外国語学部</t>
  </si>
  <si>
    <t>人間科学研究科</t>
  </si>
  <si>
    <t>法学研究科</t>
  </si>
  <si>
    <t>経済学研究科</t>
  </si>
  <si>
    <t>理学研究科</t>
  </si>
  <si>
    <t>医学系研究科</t>
  </si>
  <si>
    <t>歯学研究科</t>
  </si>
  <si>
    <t>薬学研究科</t>
  </si>
  <si>
    <t>工学研究科</t>
  </si>
  <si>
    <t>基礎工学研究科</t>
  </si>
  <si>
    <t>国際公共政策研究科</t>
  </si>
  <si>
    <t>生命機能研究科</t>
  </si>
  <si>
    <t>情報科学研究科</t>
  </si>
  <si>
    <t>高等司法研究科</t>
  </si>
  <si>
    <t>人文学研究科</t>
  </si>
  <si>
    <t>連合小児発達学研究科</t>
  </si>
  <si>
    <t>人文学科</t>
    <rPh sb="0" eb="4">
      <t>ジンブンガッカ</t>
    </rPh>
    <phoneticPr fontId="1"/>
  </si>
  <si>
    <t>人間科学科</t>
    <rPh sb="0" eb="5">
      <t>ニンゲンカガクカ</t>
    </rPh>
    <phoneticPr fontId="1"/>
  </si>
  <si>
    <t>法学科</t>
    <rPh sb="0" eb="2">
      <t>ホウガク</t>
    </rPh>
    <rPh sb="2" eb="3">
      <t>カ</t>
    </rPh>
    <phoneticPr fontId="1"/>
  </si>
  <si>
    <t>国際公共政策学科</t>
    <rPh sb="0" eb="8">
      <t>コクサイコウキョウセイサクガッカ</t>
    </rPh>
    <phoneticPr fontId="1"/>
  </si>
  <si>
    <t>経済・経営学科</t>
    <rPh sb="0" eb="2">
      <t>ケイザイ</t>
    </rPh>
    <rPh sb="3" eb="7">
      <t>ケイエイガッカ</t>
    </rPh>
    <phoneticPr fontId="1"/>
  </si>
  <si>
    <t>数学科</t>
    <rPh sb="0" eb="3">
      <t>スウガクカ</t>
    </rPh>
    <phoneticPr fontId="1"/>
  </si>
  <si>
    <t>物理学科</t>
    <rPh sb="0" eb="4">
      <t>ブツリガッカ</t>
    </rPh>
    <phoneticPr fontId="1"/>
  </si>
  <si>
    <t>化学科</t>
    <rPh sb="0" eb="2">
      <t>カガク</t>
    </rPh>
    <rPh sb="2" eb="3">
      <t>カ</t>
    </rPh>
    <phoneticPr fontId="1"/>
  </si>
  <si>
    <t>生物科学科</t>
    <rPh sb="0" eb="2">
      <t>セイブツ</t>
    </rPh>
    <rPh sb="2" eb="4">
      <t>カガク</t>
    </rPh>
    <rPh sb="4" eb="5">
      <t>カ</t>
    </rPh>
    <phoneticPr fontId="1"/>
  </si>
  <si>
    <t>医学科</t>
    <rPh sb="0" eb="3">
      <t>イガクカ</t>
    </rPh>
    <phoneticPr fontId="1"/>
  </si>
  <si>
    <t>保健学科</t>
    <rPh sb="0" eb="4">
      <t>ホケンガッカ</t>
    </rPh>
    <phoneticPr fontId="1"/>
  </si>
  <si>
    <t>歯学科</t>
    <rPh sb="0" eb="1">
      <t>ハ</t>
    </rPh>
    <rPh sb="1" eb="3">
      <t>ガッカ</t>
    </rPh>
    <phoneticPr fontId="1"/>
  </si>
  <si>
    <t>薬学科</t>
    <rPh sb="0" eb="2">
      <t>ヤクガク</t>
    </rPh>
    <rPh sb="2" eb="3">
      <t>カ</t>
    </rPh>
    <phoneticPr fontId="1"/>
  </si>
  <si>
    <t>応用自然科学科</t>
    <rPh sb="0" eb="6">
      <t>オウヨウシゼンカガク</t>
    </rPh>
    <rPh sb="6" eb="7">
      <t>カ</t>
    </rPh>
    <phoneticPr fontId="1"/>
  </si>
  <si>
    <t>応用理工学科</t>
    <rPh sb="0" eb="2">
      <t>オウヨウ</t>
    </rPh>
    <rPh sb="2" eb="3">
      <t>リ</t>
    </rPh>
    <rPh sb="3" eb="6">
      <t>コウガクカ</t>
    </rPh>
    <phoneticPr fontId="1"/>
  </si>
  <si>
    <t>電子情報工学科</t>
    <rPh sb="0" eb="6">
      <t>デンシジョウホウコウガク</t>
    </rPh>
    <rPh sb="6" eb="7">
      <t>カ</t>
    </rPh>
    <phoneticPr fontId="1"/>
  </si>
  <si>
    <t>環境・エネルギー工学科</t>
    <rPh sb="0" eb="2">
      <t>カンキョウ</t>
    </rPh>
    <rPh sb="8" eb="11">
      <t>コウガクカ</t>
    </rPh>
    <phoneticPr fontId="1"/>
  </si>
  <si>
    <t>地球総合工学科</t>
    <rPh sb="0" eb="6">
      <t>チキュウソウゴウコウガク</t>
    </rPh>
    <rPh sb="6" eb="7">
      <t>カ</t>
    </rPh>
    <phoneticPr fontId="1"/>
  </si>
  <si>
    <t>電子物理科学科</t>
    <rPh sb="0" eb="2">
      <t>デンシ</t>
    </rPh>
    <rPh sb="2" eb="4">
      <t>ブツリ</t>
    </rPh>
    <rPh sb="4" eb="6">
      <t>カガク</t>
    </rPh>
    <rPh sb="6" eb="7">
      <t>カ</t>
    </rPh>
    <phoneticPr fontId="1"/>
  </si>
  <si>
    <t>化学応用科学科</t>
    <rPh sb="0" eb="2">
      <t>カガク</t>
    </rPh>
    <rPh sb="2" eb="4">
      <t>オウヨウ</t>
    </rPh>
    <rPh sb="4" eb="6">
      <t>カガク</t>
    </rPh>
    <rPh sb="6" eb="7">
      <t>カ</t>
    </rPh>
    <phoneticPr fontId="1"/>
  </si>
  <si>
    <t>システム科学科</t>
    <rPh sb="4" eb="6">
      <t>カガク</t>
    </rPh>
    <rPh sb="6" eb="7">
      <t>カ</t>
    </rPh>
    <phoneticPr fontId="1"/>
  </si>
  <si>
    <t>情報科学科</t>
    <rPh sb="0" eb="4">
      <t>ジョウホウカガク</t>
    </rPh>
    <rPh sb="4" eb="5">
      <t>カ</t>
    </rPh>
    <phoneticPr fontId="1"/>
  </si>
  <si>
    <t>外国語学科</t>
    <rPh sb="0" eb="5">
      <t>ガイコクゴガッカ</t>
    </rPh>
    <phoneticPr fontId="1"/>
  </si>
  <si>
    <t>人間科学専攻</t>
    <rPh sb="0" eb="6">
      <t>ニンゲンカガクセンコウ</t>
    </rPh>
    <phoneticPr fontId="1"/>
  </si>
  <si>
    <t>法学・政治学専攻</t>
    <rPh sb="0" eb="2">
      <t>ホウガク</t>
    </rPh>
    <rPh sb="3" eb="8">
      <t>セイジガクセンコウ</t>
    </rPh>
    <phoneticPr fontId="1"/>
  </si>
  <si>
    <t>経済学専攻</t>
    <rPh sb="0" eb="3">
      <t>ケイザイガク</t>
    </rPh>
    <rPh sb="3" eb="5">
      <t>センコウ</t>
    </rPh>
    <phoneticPr fontId="1"/>
  </si>
  <si>
    <t>経営学専攻</t>
    <rPh sb="0" eb="5">
      <t>ケイエイガクセンコウ</t>
    </rPh>
    <phoneticPr fontId="1"/>
  </si>
  <si>
    <t>数学専攻</t>
    <rPh sb="0" eb="4">
      <t>スウガクセンコウ</t>
    </rPh>
    <phoneticPr fontId="1"/>
  </si>
  <si>
    <t>物理学専攻</t>
    <rPh sb="0" eb="5">
      <t>ブツリガクセンコウ</t>
    </rPh>
    <phoneticPr fontId="1"/>
  </si>
  <si>
    <t>化学専攻</t>
    <rPh sb="0" eb="4">
      <t>カガクセンコウ</t>
    </rPh>
    <phoneticPr fontId="1"/>
  </si>
  <si>
    <t>生物科学専攻</t>
    <rPh sb="0" eb="4">
      <t>セイブツカガク</t>
    </rPh>
    <rPh sb="4" eb="6">
      <t>センコウ</t>
    </rPh>
    <phoneticPr fontId="1"/>
  </si>
  <si>
    <t>高分子科学専攻</t>
    <rPh sb="0" eb="1">
      <t>コウ</t>
    </rPh>
    <rPh sb="1" eb="3">
      <t>ブンシ</t>
    </rPh>
    <rPh sb="3" eb="5">
      <t>カガク</t>
    </rPh>
    <rPh sb="5" eb="7">
      <t>センコウ</t>
    </rPh>
    <phoneticPr fontId="1"/>
  </si>
  <si>
    <t>宇宙地球科学専攻</t>
    <rPh sb="0" eb="6">
      <t>ウチュウチキュウカガク</t>
    </rPh>
    <rPh sb="6" eb="8">
      <t>センコウ</t>
    </rPh>
    <phoneticPr fontId="1"/>
  </si>
  <si>
    <t>医学専攻</t>
    <rPh sb="0" eb="4">
      <t>イガクセンコウ</t>
    </rPh>
    <phoneticPr fontId="1"/>
  </si>
  <si>
    <t>保健学専攻</t>
    <rPh sb="0" eb="5">
      <t>ホケンガクセンコウ</t>
    </rPh>
    <phoneticPr fontId="1"/>
  </si>
  <si>
    <t>口腔科学専攻</t>
    <rPh sb="0" eb="2">
      <t>コウクウ</t>
    </rPh>
    <rPh sb="2" eb="6">
      <t>カガクセンコウ</t>
    </rPh>
    <phoneticPr fontId="1"/>
  </si>
  <si>
    <t>創成薬学専攻</t>
    <rPh sb="0" eb="2">
      <t>ソウセイ</t>
    </rPh>
    <rPh sb="2" eb="4">
      <t>ヤクガク</t>
    </rPh>
    <rPh sb="4" eb="6">
      <t>センコウ</t>
    </rPh>
    <phoneticPr fontId="1"/>
  </si>
  <si>
    <t>医療薬学専攻</t>
    <rPh sb="0" eb="2">
      <t>イリョウ</t>
    </rPh>
    <rPh sb="2" eb="4">
      <t>ヤクガク</t>
    </rPh>
    <rPh sb="4" eb="6">
      <t>センコウ</t>
    </rPh>
    <phoneticPr fontId="1"/>
  </si>
  <si>
    <t>物質創成専攻</t>
    <rPh sb="0" eb="2">
      <t>ブッシツ</t>
    </rPh>
    <rPh sb="2" eb="4">
      <t>ソウセイ</t>
    </rPh>
    <rPh sb="4" eb="6">
      <t>センコウ</t>
    </rPh>
    <phoneticPr fontId="1"/>
  </si>
  <si>
    <t>機能創成専攻</t>
    <rPh sb="0" eb="2">
      <t>キノウ</t>
    </rPh>
    <rPh sb="2" eb="4">
      <t>ソウセイ</t>
    </rPh>
    <rPh sb="4" eb="6">
      <t>センコウ</t>
    </rPh>
    <phoneticPr fontId="1"/>
  </si>
  <si>
    <t>システム創成専攻</t>
    <rPh sb="4" eb="8">
      <t>ソウセイセンコウ</t>
    </rPh>
    <phoneticPr fontId="1"/>
  </si>
  <si>
    <t>国際公共政策専攻</t>
    <rPh sb="0" eb="4">
      <t>コクサイコウキョウ</t>
    </rPh>
    <rPh sb="4" eb="8">
      <t>セイサクセンコウ</t>
    </rPh>
    <phoneticPr fontId="1"/>
  </si>
  <si>
    <t>比較公共政策専攻</t>
    <rPh sb="0" eb="2">
      <t>ヒカク</t>
    </rPh>
    <rPh sb="2" eb="4">
      <t>コウキョウ</t>
    </rPh>
    <rPh sb="4" eb="6">
      <t>セイサク</t>
    </rPh>
    <rPh sb="6" eb="8">
      <t>センコウ</t>
    </rPh>
    <phoneticPr fontId="1"/>
  </si>
  <si>
    <t>生命機能専攻</t>
    <rPh sb="0" eb="2">
      <t>セイメイ</t>
    </rPh>
    <rPh sb="2" eb="4">
      <t>キノウ</t>
    </rPh>
    <rPh sb="4" eb="6">
      <t>センコウ</t>
    </rPh>
    <phoneticPr fontId="1"/>
  </si>
  <si>
    <t>小児発達学専攻</t>
    <rPh sb="0" eb="7">
      <t>ショウニハッタツガクセンコウ</t>
    </rPh>
    <phoneticPr fontId="1"/>
  </si>
  <si>
    <t>生物工学専攻</t>
    <phoneticPr fontId="1"/>
  </si>
  <si>
    <t>応用化学専攻</t>
    <phoneticPr fontId="1"/>
  </si>
  <si>
    <t>物理学系専攻</t>
    <phoneticPr fontId="1"/>
  </si>
  <si>
    <t>機械工学専攻</t>
    <phoneticPr fontId="1"/>
  </si>
  <si>
    <t>マテリアル生産科学専攻</t>
    <phoneticPr fontId="1"/>
  </si>
  <si>
    <t>電気電子情報通信工学専攻</t>
    <phoneticPr fontId="1"/>
  </si>
  <si>
    <t>環境エネルギー工学専攻</t>
    <phoneticPr fontId="1"/>
  </si>
  <si>
    <t>地球総合工学専攻</t>
    <phoneticPr fontId="1"/>
  </si>
  <si>
    <t>ビジネスエンジニアリング専攻</t>
    <phoneticPr fontId="1"/>
  </si>
  <si>
    <t>情報基礎数学専攻</t>
    <phoneticPr fontId="1"/>
  </si>
  <si>
    <t>情報数理学専攻</t>
    <phoneticPr fontId="1"/>
  </si>
  <si>
    <t>コンピュータサイエンス専攻</t>
    <phoneticPr fontId="1"/>
  </si>
  <si>
    <t>情報システム工学専攻</t>
    <phoneticPr fontId="1"/>
  </si>
  <si>
    <t>情報ネットワーク学専攻</t>
    <phoneticPr fontId="1"/>
  </si>
  <si>
    <t>マルチメディア工学専攻</t>
    <phoneticPr fontId="1"/>
  </si>
  <si>
    <t>バイオ情報工学専攻</t>
    <phoneticPr fontId="1"/>
  </si>
  <si>
    <t>人文学専攻</t>
    <phoneticPr fontId="1"/>
  </si>
  <si>
    <t>言語文化学専攻</t>
    <phoneticPr fontId="1"/>
  </si>
  <si>
    <t>外国学専攻</t>
    <phoneticPr fontId="1"/>
  </si>
  <si>
    <t>日本学専攻</t>
    <phoneticPr fontId="1"/>
  </si>
  <si>
    <t>芸術学専攻</t>
    <phoneticPr fontId="1"/>
  </si>
  <si>
    <t>理学部</t>
    <rPh sb="0" eb="3">
      <t>リガクブ</t>
    </rPh>
    <phoneticPr fontId="1"/>
  </si>
  <si>
    <t>部局名</t>
    <rPh sb="0" eb="3">
      <t>ブキョクメイ</t>
    </rPh>
    <phoneticPr fontId="1"/>
  </si>
  <si>
    <t>令和</t>
    <rPh sb="0" eb="2">
      <t>レイワ</t>
    </rPh>
    <phoneticPr fontId="1"/>
  </si>
  <si>
    <t>年</t>
  </si>
  <si>
    <t>年</t>
    <rPh sb="0" eb="1">
      <t>ネン</t>
    </rPh>
    <phoneticPr fontId="1"/>
  </si>
  <si>
    <t>月</t>
    <rPh sb="0" eb="1">
      <t>ガツ</t>
    </rPh>
    <phoneticPr fontId="1"/>
  </si>
  <si>
    <t>日提出</t>
    <rPh sb="0" eb="1">
      <t>ニチ</t>
    </rPh>
    <rPh sb="1" eb="3">
      <t>テイシュツ</t>
    </rPh>
    <phoneticPr fontId="1"/>
  </si>
  <si>
    <t>U1</t>
  </si>
  <si>
    <t>U1</t>
    <phoneticPr fontId="1"/>
  </si>
  <si>
    <t>U2</t>
  </si>
  <si>
    <t>U2</t>
    <phoneticPr fontId="1"/>
  </si>
  <si>
    <t>U3</t>
  </si>
  <si>
    <t>U3</t>
    <phoneticPr fontId="1"/>
  </si>
  <si>
    <t>U4</t>
  </si>
  <si>
    <t>U4</t>
    <phoneticPr fontId="1"/>
  </si>
  <si>
    <t>U5</t>
    <phoneticPr fontId="1"/>
  </si>
  <si>
    <t>U6</t>
    <phoneticPr fontId="1"/>
  </si>
  <si>
    <t>M1</t>
    <phoneticPr fontId="1"/>
  </si>
  <si>
    <t>M2</t>
    <phoneticPr fontId="1"/>
  </si>
  <si>
    <t>D1</t>
    <phoneticPr fontId="1"/>
  </si>
  <si>
    <t>D2</t>
    <phoneticPr fontId="1"/>
  </si>
  <si>
    <t>D3</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</si>
  <si>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</si>
  <si>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</si>
  <si>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</si>
  <si>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</si>
  <si>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</si>
  <si>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M1</t>
    <phoneticPr fontId="1"/>
  </si>
  <si>
    <t>M2</t>
    <phoneticPr fontId="1"/>
  </si>
  <si>
    <t>D1</t>
    <phoneticPr fontId="1"/>
  </si>
  <si>
    <t>D2</t>
    <phoneticPr fontId="1"/>
  </si>
  <si>
    <t>法務専攻_未修者</t>
    <rPh sb="0" eb="4">
      <t>ホウムセンコウ</t>
    </rPh>
    <rPh sb="5" eb="8">
      <t>ミシュウシャ</t>
    </rPh>
    <phoneticPr fontId="1"/>
  </si>
  <si>
    <t>法務専攻_既修者</t>
    <rPh sb="0" eb="4">
      <t>ホウムセンコウ</t>
    </rPh>
    <rPh sb="5" eb="8">
      <t>キシュウシャ</t>
    </rPh>
    <phoneticPr fontId="1"/>
  </si>
  <si>
    <t>大学使用欄</t>
    <rPh sb="0" eb="2">
      <t>ダイガク</t>
    </rPh>
    <rPh sb="2" eb="5">
      <t>シヨウラン</t>
    </rPh>
    <phoneticPr fontId="1"/>
  </si>
  <si>
    <r>
      <t>受付番号</t>
    </r>
    <r>
      <rPr>
        <sz val="9"/>
        <color theme="1"/>
        <rFont val="HG丸ｺﾞｼｯｸM-PRO"/>
        <family val="3"/>
        <charset val="128"/>
      </rPr>
      <t xml:space="preserve">
（大学使用欄）</t>
    </r>
    <phoneticPr fontId="1"/>
  </si>
  <si>
    <t>◆日本学生支援機構奨学金　</t>
    <rPh sb="1" eb="3">
      <t>ニホン</t>
    </rPh>
    <rPh sb="3" eb="5">
      <t>ガクセイ</t>
    </rPh>
    <rPh sb="5" eb="7">
      <t>シエン</t>
    </rPh>
    <rPh sb="7" eb="9">
      <t>キコウ</t>
    </rPh>
    <rPh sb="9" eb="12">
      <t>ショウガクキン</t>
    </rPh>
    <phoneticPr fontId="1"/>
  </si>
  <si>
    <t>状況</t>
    <rPh sb="0" eb="2">
      <t>ジョウキョウ</t>
    </rPh>
    <phoneticPr fontId="1"/>
  </si>
  <si>
    <t>〒</t>
    <phoneticPr fontId="1"/>
  </si>
  <si>
    <t>-</t>
    <phoneticPr fontId="1"/>
  </si>
  <si>
    <t>E-mailアドレス</t>
    <phoneticPr fontId="1"/>
  </si>
  <si>
    <t>保護者の連絡先</t>
    <rPh sb="0" eb="3">
      <t>ホゴシャ</t>
    </rPh>
    <rPh sb="4" eb="7">
      <t>レンラクサキ</t>
    </rPh>
    <phoneticPr fontId="1"/>
  </si>
  <si>
    <t>携帯電話</t>
    <rPh sb="0" eb="4">
      <t>ケイタイデンワ</t>
    </rPh>
    <phoneticPr fontId="1"/>
  </si>
  <si>
    <t>希望する奨学金の区分</t>
    <rPh sb="0" eb="2">
      <t>キボウ</t>
    </rPh>
    <rPh sb="4" eb="7">
      <t>ショウガクキン</t>
    </rPh>
    <rPh sb="8" eb="10">
      <t>クブン</t>
    </rPh>
    <phoneticPr fontId="1"/>
  </si>
  <si>
    <t>（現在の家計状況や、大学でやりたいことなども含めて記入すること。）</t>
    <rPh sb="1" eb="3">
      <t>ゲンザイ</t>
    </rPh>
    <rPh sb="4" eb="6">
      <t>カケイ</t>
    </rPh>
    <rPh sb="6" eb="8">
      <t>ジョウキョウ</t>
    </rPh>
    <rPh sb="10" eb="12">
      <t>ダイガク</t>
    </rPh>
    <rPh sb="22" eb="23">
      <t>フク</t>
    </rPh>
    <rPh sb="25" eb="27">
      <t>キニュウ</t>
    </rPh>
    <phoneticPr fontId="1"/>
  </si>
  <si>
    <t>氏名</t>
    <rPh sb="0" eb="2">
      <t>シメイ</t>
    </rPh>
    <phoneticPr fontId="1"/>
  </si>
  <si>
    <t>続柄</t>
    <rPh sb="0" eb="2">
      <t>ツヅキガラ</t>
    </rPh>
    <phoneticPr fontId="1"/>
  </si>
  <si>
    <r>
      <t>受付者</t>
    </r>
    <r>
      <rPr>
        <sz val="9"/>
        <color theme="1"/>
        <rFont val="HG丸ｺﾞｼｯｸM-PRO"/>
        <family val="3"/>
        <charset val="128"/>
      </rPr>
      <t xml:space="preserve">
（大学使用欄）</t>
    </r>
    <rPh sb="2" eb="3">
      <t>モノ</t>
    </rPh>
    <phoneticPr fontId="1"/>
  </si>
  <si>
    <t>状況に変更が生じたら、必ず吹田学生センターに都度報告してください。</t>
    <rPh sb="0" eb="2">
      <t>ジョウキョウ</t>
    </rPh>
    <rPh sb="3" eb="5">
      <t>ヘンコウ</t>
    </rPh>
    <rPh sb="6" eb="7">
      <t>ショウ</t>
    </rPh>
    <rPh sb="11" eb="12">
      <t>カナラ</t>
    </rPh>
    <rPh sb="13" eb="17">
      <t>スイタガクセイ</t>
    </rPh>
    <rPh sb="22" eb="24">
      <t>ツド</t>
    </rPh>
    <rPh sb="24" eb="26">
      <t>ホウコク</t>
    </rPh>
    <phoneticPr fontId="1"/>
  </si>
  <si>
    <t>通学の別</t>
    <rPh sb="0" eb="2">
      <t>ツウガク</t>
    </rPh>
    <rPh sb="3" eb="4">
      <t>ベツ</t>
    </rPh>
    <phoneticPr fontId="1"/>
  </si>
  <si>
    <t>確定・未定の別</t>
    <rPh sb="0" eb="2">
      <t>カクテイ</t>
    </rPh>
    <rPh sb="3" eb="5">
      <t>ミテイ</t>
    </rPh>
    <rPh sb="6" eb="7">
      <t>ベツ</t>
    </rPh>
    <phoneticPr fontId="1"/>
  </si>
  <si>
    <t>氏名</t>
    <rPh sb="0" eb="2">
      <t>シメイ</t>
    </rPh>
    <phoneticPr fontId="1"/>
  </si>
  <si>
    <t>姓</t>
    <rPh sb="0" eb="1">
      <t>セイ</t>
    </rPh>
    <phoneticPr fontId="1"/>
  </si>
  <si>
    <t>名</t>
    <rPh sb="0" eb="1">
      <t>ナ</t>
    </rPh>
    <phoneticPr fontId="1"/>
  </si>
  <si>
    <t>フリガナ</t>
    <phoneticPr fontId="1"/>
  </si>
  <si>
    <t>漢　字</t>
    <rPh sb="0" eb="1">
      <t>カン</t>
    </rPh>
    <rPh sb="2" eb="3">
      <t>ジ</t>
    </rPh>
    <phoneticPr fontId="1"/>
  </si>
  <si>
    <t>学校名</t>
    <rPh sb="0" eb="3">
      <t>ガッコウメイ</t>
    </rPh>
    <phoneticPr fontId="1"/>
  </si>
  <si>
    <t>リスト選択</t>
    <rPh sb="3" eb="5">
      <t>センタク</t>
    </rPh>
    <phoneticPr fontId="1"/>
  </si>
  <si>
    <t>記入</t>
    <rPh sb="0" eb="2">
      <t>キニュウ</t>
    </rPh>
    <phoneticPr fontId="1"/>
  </si>
  <si>
    <t>記入不要</t>
    <rPh sb="0" eb="4">
      <t>キニュウフヨウ</t>
    </rPh>
    <phoneticPr fontId="1"/>
  </si>
  <si>
    <t>職業等</t>
    <rPh sb="0" eb="2">
      <t>ショクギョウ</t>
    </rPh>
    <rPh sb="2" eb="3">
      <t>トウ</t>
    </rPh>
    <phoneticPr fontId="1"/>
  </si>
  <si>
    <t>申請者氏名</t>
    <rPh sb="0" eb="5">
      <t>シンセイシャシメイ</t>
    </rPh>
    <phoneticPr fontId="1"/>
  </si>
  <si>
    <t>家族人数
（本人を含めた人数）</t>
    <phoneticPr fontId="1"/>
  </si>
  <si>
    <t>給与</t>
  </si>
  <si>
    <t>特別控除される項目</t>
    <rPh sb="0" eb="4">
      <t>トクベツコウジョ</t>
    </rPh>
    <rPh sb="7" eb="9">
      <t>コウモク</t>
    </rPh>
    <phoneticPr fontId="1"/>
  </si>
  <si>
    <t>その他受給の有無</t>
    <rPh sb="3" eb="5">
      <t>ジュキュウ</t>
    </rPh>
    <rPh sb="6" eb="8">
      <t>ウム</t>
    </rPh>
    <phoneticPr fontId="1"/>
  </si>
  <si>
    <t>母子・父子世帯</t>
    <rPh sb="0" eb="2">
      <t>ボシ</t>
    </rPh>
    <rPh sb="3" eb="5">
      <t>フシ</t>
    </rPh>
    <rPh sb="5" eb="7">
      <t>セタイ</t>
    </rPh>
    <phoneticPr fontId="1"/>
  </si>
  <si>
    <t>障がい者がいる世帯</t>
    <rPh sb="0" eb="1">
      <t>ショウ</t>
    </rPh>
    <rPh sb="3" eb="4">
      <t>シャ</t>
    </rPh>
    <rPh sb="7" eb="9">
      <t>セタイ</t>
    </rPh>
    <phoneticPr fontId="1"/>
  </si>
  <si>
    <t>主たる家計支持者が別居している世帯</t>
    <rPh sb="0" eb="1">
      <t>シュ</t>
    </rPh>
    <rPh sb="3" eb="5">
      <t>カケイ</t>
    </rPh>
    <rPh sb="5" eb="8">
      <t>シジシャ</t>
    </rPh>
    <rPh sb="9" eb="11">
      <t>ベッキョ</t>
    </rPh>
    <rPh sb="15" eb="17">
      <t>セタイ</t>
    </rPh>
    <phoneticPr fontId="1"/>
  </si>
  <si>
    <t>長期療養者のいる世帯</t>
    <rPh sb="0" eb="2">
      <t>チョウキ</t>
    </rPh>
    <rPh sb="2" eb="5">
      <t>リョウヨウシャ</t>
    </rPh>
    <rPh sb="8" eb="10">
      <t>セタイ</t>
    </rPh>
    <phoneticPr fontId="1"/>
  </si>
  <si>
    <t>火災・風水害又は盗難などの被害を受けた世帯</t>
    <rPh sb="0" eb="2">
      <t>カサイ</t>
    </rPh>
    <rPh sb="3" eb="6">
      <t>フウスイガイ</t>
    </rPh>
    <rPh sb="6" eb="7">
      <t>マタ</t>
    </rPh>
    <rPh sb="8" eb="10">
      <t>トウナン</t>
    </rPh>
    <rPh sb="13" eb="15">
      <t>ヒガイ</t>
    </rPh>
    <rPh sb="16" eb="17">
      <t>ウ</t>
    </rPh>
    <rPh sb="19" eb="21">
      <t>セタイ</t>
    </rPh>
    <phoneticPr fontId="1"/>
  </si>
  <si>
    <t>遺族年金</t>
    <rPh sb="0" eb="2">
      <t>イゾク</t>
    </rPh>
    <rPh sb="2" eb="4">
      <t>ネンキン</t>
    </rPh>
    <phoneticPr fontId="1"/>
  </si>
  <si>
    <t>養育費</t>
    <rPh sb="0" eb="3">
      <t>ヨウイクヒ</t>
    </rPh>
    <phoneticPr fontId="1"/>
  </si>
  <si>
    <t>生活保護・児童扶養手当等</t>
    <rPh sb="0" eb="2">
      <t>セイカツ</t>
    </rPh>
    <rPh sb="2" eb="4">
      <t>ホゴ</t>
    </rPh>
    <rPh sb="5" eb="7">
      <t>ジドウ</t>
    </rPh>
    <rPh sb="7" eb="9">
      <t>フヨウ</t>
    </rPh>
    <rPh sb="9" eb="11">
      <t>テアテ</t>
    </rPh>
    <rPh sb="11" eb="12">
      <t>トウ</t>
    </rPh>
    <phoneticPr fontId="1"/>
  </si>
  <si>
    <t>所得金額
C (A-B) 万円</t>
    <rPh sb="0" eb="2">
      <t>ショトク</t>
    </rPh>
    <rPh sb="2" eb="4">
      <t>キンガク</t>
    </rPh>
    <rPh sb="13" eb="14">
      <t>マン</t>
    </rPh>
    <rPh sb="14" eb="15">
      <t>エン</t>
    </rPh>
    <phoneticPr fontId="1"/>
  </si>
  <si>
    <t>卒業</t>
    <rPh sb="0" eb="2">
      <t>ソツギョウ</t>
    </rPh>
    <phoneticPr fontId="1"/>
  </si>
  <si>
    <t>１）</t>
    <phoneticPr fontId="1"/>
  </si>
  <si>
    <t>外国人留学生</t>
    <rPh sb="0" eb="6">
      <t>ガイコクジンリュウガクセイ</t>
    </rPh>
    <phoneticPr fontId="1"/>
  </si>
  <si>
    <t>２）</t>
    <phoneticPr fontId="1"/>
  </si>
  <si>
    <t>３）</t>
    <phoneticPr fontId="1"/>
  </si>
  <si>
    <t>４）</t>
    <phoneticPr fontId="1"/>
  </si>
  <si>
    <t>海外留学のための修学援助を受けようとする方</t>
    <rPh sb="0" eb="21">
      <t>カイガイリュウガクノタメノシュウガクエンジョヲウケヨウトスルカタ</t>
    </rPh>
    <phoneticPr fontId="1"/>
  </si>
  <si>
    <t>５）</t>
    <phoneticPr fontId="1"/>
  </si>
  <si>
    <t>様式３：成績計算表で算出された数値が３．５未満の方</t>
    <rPh sb="0" eb="2">
      <t>ヨウシキ</t>
    </rPh>
    <rPh sb="4" eb="9">
      <t>セイセキケイサンヒョウ</t>
    </rPh>
    <rPh sb="10" eb="12">
      <t>サンシュツ</t>
    </rPh>
    <rPh sb="15" eb="17">
      <t>スウチ</t>
    </rPh>
    <rPh sb="21" eb="23">
      <t>ミマン</t>
    </rPh>
    <rPh sb="24" eb="25">
      <t>カタ</t>
    </rPh>
    <phoneticPr fontId="1"/>
  </si>
  <si>
    <t>申請にあたり、特に以下の項目にあらかじめ同意してください。</t>
    <rPh sb="0" eb="2">
      <t>シンセイ</t>
    </rPh>
    <rPh sb="7" eb="8">
      <t>トク</t>
    </rPh>
    <rPh sb="9" eb="11">
      <t>イカ</t>
    </rPh>
    <rPh sb="12" eb="14">
      <t>コウモク</t>
    </rPh>
    <rPh sb="20" eb="22">
      <t>ドウイ</t>
    </rPh>
    <phoneticPr fontId="1"/>
  </si>
  <si>
    <t>この登録は、年度限りにて有効です。</t>
    <rPh sb="2" eb="4">
      <t>トウロク</t>
    </rPh>
    <rPh sb="6" eb="9">
      <t>ネンドカギ</t>
    </rPh>
    <rPh sb="12" eb="14">
      <t>ユウコウ</t>
    </rPh>
    <phoneticPr fontId="1"/>
  </si>
  <si>
    <t>登録しても必ずしも推薦されるとは限りません。</t>
    <rPh sb="0" eb="2">
      <t>トウロク</t>
    </rPh>
    <rPh sb="5" eb="6">
      <t>カナラ</t>
    </rPh>
    <rPh sb="9" eb="11">
      <t>スイセン</t>
    </rPh>
    <rPh sb="16" eb="17">
      <t>カギ</t>
    </rPh>
    <phoneticPr fontId="1"/>
  </si>
  <si>
    <t>gakusei-sien-en1@office.osaka-u.ac.jp</t>
    <phoneticPr fontId="1"/>
  </si>
  <si>
    <t>給貸区分</t>
    <rPh sb="0" eb="1">
      <t>キュウ</t>
    </rPh>
    <rPh sb="1" eb="2">
      <t>カシ</t>
    </rPh>
    <rPh sb="2" eb="4">
      <t>クブン</t>
    </rPh>
    <phoneticPr fontId="1"/>
  </si>
  <si>
    <t>名称</t>
    <rPh sb="0" eb="2">
      <t>メイショウ</t>
    </rPh>
    <phoneticPr fontId="1"/>
  </si>
  <si>
    <r>
      <t>氏　名</t>
    </r>
    <r>
      <rPr>
        <b/>
        <u/>
        <sz val="11"/>
        <color rgb="FFFF0000"/>
        <rFont val="HG丸ｺﾞｼｯｸM-PRO"/>
        <family val="3"/>
        <charset val="128"/>
      </rPr>
      <t>（直筆）</t>
    </r>
    <rPh sb="0" eb="1">
      <t>シ</t>
    </rPh>
    <rPh sb="2" eb="3">
      <t>メイ</t>
    </rPh>
    <rPh sb="4" eb="6">
      <t>ジキヒツ</t>
    </rPh>
    <phoneticPr fontId="1"/>
  </si>
  <si>
    <t>（様式２）家庭状況調書</t>
    <rPh sb="1" eb="3">
      <t>ヨウシキ</t>
    </rPh>
    <rPh sb="5" eb="7">
      <t>カテイ</t>
    </rPh>
    <rPh sb="7" eb="9">
      <t>ジョウキョウ</t>
    </rPh>
    <rPh sb="9" eb="11">
      <t>チョウショ</t>
    </rPh>
    <phoneticPr fontId="1"/>
  </si>
  <si>
    <t>学部新１年
全員</t>
    <rPh sb="0" eb="2">
      <t>ガクブ</t>
    </rPh>
    <rPh sb="2" eb="3">
      <t>シン</t>
    </rPh>
    <rPh sb="4" eb="5">
      <t>ネン</t>
    </rPh>
    <rPh sb="6" eb="8">
      <t>ゼンイン</t>
    </rPh>
    <phoneticPr fontId="1"/>
  </si>
  <si>
    <t>（様式１）民間団体等奨学生推薦候補者登録願</t>
    <rPh sb="1" eb="3">
      <t>ヨウシキ</t>
    </rPh>
    <rPh sb="5" eb="7">
      <t>ミンカン</t>
    </rPh>
    <rPh sb="7" eb="9">
      <t>ダンタイ</t>
    </rPh>
    <rPh sb="9" eb="10">
      <t>トウ</t>
    </rPh>
    <rPh sb="10" eb="13">
      <t>ショウガクセイ</t>
    </rPh>
    <rPh sb="13" eb="15">
      <t>スイセン</t>
    </rPh>
    <rPh sb="15" eb="18">
      <t>コウホシャ</t>
    </rPh>
    <rPh sb="18" eb="20">
      <t>トウロク</t>
    </rPh>
    <rPh sb="20" eb="21">
      <t>ネガ</t>
    </rPh>
    <phoneticPr fontId="1"/>
  </si>
  <si>
    <t>※生別・死別・無職
　（該当の場合）→</t>
    <rPh sb="1" eb="3">
      <t>セイベツ</t>
    </rPh>
    <rPh sb="4" eb="6">
      <t>シベツ</t>
    </rPh>
    <rPh sb="7" eb="9">
      <t>ムショク</t>
    </rPh>
    <rPh sb="12" eb="14">
      <t>ガイトウ</t>
    </rPh>
    <rPh sb="15" eb="17">
      <t>バアイ</t>
    </rPh>
    <phoneticPr fontId="1"/>
  </si>
  <si>
    <t>大学から推薦できるのは、原則、１人１財団です。</t>
    <rPh sb="0" eb="2">
      <t>ダイガク</t>
    </rPh>
    <rPh sb="4" eb="6">
      <t>スイセン</t>
    </rPh>
    <rPh sb="12" eb="14">
      <t>ゲンソク</t>
    </rPh>
    <rPh sb="16" eb="17">
      <t>ニン</t>
    </rPh>
    <rPh sb="18" eb="20">
      <t>ザイダン</t>
    </rPh>
    <phoneticPr fontId="1"/>
  </si>
  <si>
    <t>以下を改めてご確認の上、申請書を作成してください。</t>
    <rPh sb="0" eb="2">
      <t>イカ</t>
    </rPh>
    <rPh sb="3" eb="4">
      <t>アラタ</t>
    </rPh>
    <rPh sb="7" eb="9">
      <t>カクニン</t>
    </rPh>
    <rPh sb="10" eb="11">
      <t>ウエ</t>
    </rPh>
    <rPh sb="12" eb="15">
      <t>シンセイショ</t>
    </rPh>
    <rPh sb="16" eb="18">
      <t>サクセイ</t>
    </rPh>
    <phoneticPr fontId="1"/>
  </si>
  <si>
    <t>※平均は小数点第３位を四捨五入し、小数点第２位までもとめてください（自動計算されます。）。</t>
    <rPh sb="1" eb="3">
      <t>ヘイキン</t>
    </rPh>
    <rPh sb="4" eb="7">
      <t>ショウスウテン</t>
    </rPh>
    <rPh sb="7" eb="8">
      <t>ダイ</t>
    </rPh>
    <rPh sb="9" eb="10">
      <t>イ</t>
    </rPh>
    <rPh sb="11" eb="15">
      <t>シシャゴニュウ</t>
    </rPh>
    <rPh sb="17" eb="20">
      <t>ショウスウテン</t>
    </rPh>
    <rPh sb="20" eb="21">
      <t>ダイ</t>
    </rPh>
    <rPh sb="22" eb="23">
      <t>イ</t>
    </rPh>
    <rPh sb="34" eb="38">
      <t>ジドウケイサン</t>
    </rPh>
    <phoneticPr fontId="1"/>
  </si>
  <si>
    <t>このページは印刷・提出不要です。</t>
    <rPh sb="6" eb="8">
      <t>インサツ</t>
    </rPh>
    <rPh sb="9" eb="11">
      <t>テイシュツ</t>
    </rPh>
    <rPh sb="11" eb="13">
      <t>フヨウ</t>
    </rPh>
    <phoneticPr fontId="1"/>
  </si>
  <si>
    <t>６）</t>
    <phoneticPr fontId="1"/>
  </si>
  <si>
    <t>採用された場合は、奨学生の義務を順守してください。</t>
    <rPh sb="0" eb="2">
      <t>サイヨウ</t>
    </rPh>
    <rPh sb="5" eb="7">
      <t>バアイ</t>
    </rPh>
    <rPh sb="9" eb="12">
      <t>ショウガクセイ</t>
    </rPh>
    <rPh sb="13" eb="15">
      <t>ギム</t>
    </rPh>
    <rPh sb="16" eb="18">
      <t>ジュンシュ</t>
    </rPh>
    <phoneticPr fontId="1"/>
  </si>
  <si>
    <t>学籍番号</t>
    <rPh sb="0" eb="4">
      <t>ガクセキバンゴウ</t>
    </rPh>
    <phoneticPr fontId="1"/>
  </si>
  <si>
    <t>直筆</t>
    <rPh sb="0" eb="2">
      <t>ジキヒツ</t>
    </rPh>
    <phoneticPr fontId="1"/>
  </si>
  <si>
    <t>自宅電話</t>
    <rPh sb="0" eb="2">
      <t>ジタク</t>
    </rPh>
    <rPh sb="2" eb="4">
      <t>デンワ</t>
    </rPh>
    <phoneticPr fontId="1"/>
  </si>
  <si>
    <t>電話番号</t>
    <rPh sb="0" eb="4">
      <t>デンワバンゴウ</t>
    </rPh>
    <phoneticPr fontId="1"/>
  </si>
  <si>
    <t>受付番号
（大学使用欄）</t>
    <rPh sb="0" eb="4">
      <t>ウケツケバンゴウ</t>
    </rPh>
    <rPh sb="6" eb="8">
      <t>ダイガク</t>
    </rPh>
    <rPh sb="8" eb="10">
      <t>シヨウ</t>
    </rPh>
    <rPh sb="10" eb="11">
      <t>ラン</t>
    </rPh>
    <phoneticPr fontId="1"/>
  </si>
  <si>
    <t>※学校種別</t>
    <rPh sb="1" eb="3">
      <t>ガッコウ</t>
    </rPh>
    <rPh sb="3" eb="5">
      <t>シュベツ</t>
    </rPh>
    <phoneticPr fontId="1"/>
  </si>
  <si>
    <t>②</t>
    <phoneticPr fontId="1"/>
  </si>
  <si>
    <t>評語毎
科目数</t>
    <rPh sb="0" eb="3">
      <t>ヒョウゴゴト</t>
    </rPh>
    <rPh sb="4" eb="7">
      <t>カモクスウ</t>
    </rPh>
    <phoneticPr fontId="1"/>
  </si>
  <si>
    <t>③</t>
    <phoneticPr fontId="1"/>
  </si>
  <si>
    <t>⑤</t>
    <phoneticPr fontId="1"/>
  </si>
  <si>
    <t>次に該当する方は、登録の対象としません。</t>
    <rPh sb="0" eb="1">
      <t>ツギ</t>
    </rPh>
    <rPh sb="2" eb="4">
      <t>ガイトウ</t>
    </rPh>
    <rPh sb="6" eb="7">
      <t>カタ</t>
    </rPh>
    <rPh sb="9" eb="11">
      <t>トウロク</t>
    </rPh>
    <rPh sb="12" eb="14">
      <t>タイショウ</t>
    </rPh>
    <phoneticPr fontId="1"/>
  </si>
  <si>
    <t>希望の財団を選択することはできません。</t>
    <rPh sb="0" eb="2">
      <t>キボウ</t>
    </rPh>
    <rPh sb="3" eb="5">
      <t>ザイダン</t>
    </rPh>
    <rPh sb="6" eb="8">
      <t>センタク</t>
    </rPh>
    <phoneticPr fontId="1"/>
  </si>
  <si>
    <t>人</t>
    <rPh sb="0" eb="1">
      <t>ヒト</t>
    </rPh>
    <phoneticPr fontId="1"/>
  </si>
  <si>
    <t>氏　名</t>
    <rPh sb="0" eb="1">
      <t>シ</t>
    </rPh>
    <rPh sb="2" eb="3">
      <t>メイ</t>
    </rPh>
    <phoneticPr fontId="56"/>
  </si>
  <si>
    <t>（主たる家計支持者の）別居経費算出表</t>
    <rPh sb="1" eb="2">
      <t>シュ</t>
    </rPh>
    <rPh sb="4" eb="6">
      <t>カケイ</t>
    </rPh>
    <rPh sb="6" eb="9">
      <t>シジシャ</t>
    </rPh>
    <rPh sb="11" eb="13">
      <t>ベッキョ</t>
    </rPh>
    <rPh sb="13" eb="15">
      <t>ケイヒ</t>
    </rPh>
    <rPh sb="15" eb="17">
      <t>サンシュツ</t>
    </rPh>
    <rPh sb="17" eb="18">
      <t>ヒョウ</t>
    </rPh>
    <phoneticPr fontId="56"/>
  </si>
  <si>
    <t>主たる家計支持者の</t>
    <rPh sb="0" eb="1">
      <t>シュ</t>
    </rPh>
    <rPh sb="3" eb="5">
      <t>カケイ</t>
    </rPh>
    <rPh sb="5" eb="8">
      <t>シジシャ</t>
    </rPh>
    <phoneticPr fontId="56"/>
  </si>
  <si>
    <t>氏　　名</t>
    <rPh sb="0" eb="1">
      <t>シ</t>
    </rPh>
    <rPh sb="3" eb="4">
      <t>メイ</t>
    </rPh>
    <phoneticPr fontId="56"/>
  </si>
  <si>
    <t>自宅住所</t>
    <rPh sb="0" eb="2">
      <t>ジタク</t>
    </rPh>
    <rPh sb="2" eb="4">
      <t>ジュウショ</t>
    </rPh>
    <phoneticPr fontId="56"/>
  </si>
  <si>
    <t>別居先住所</t>
    <rPh sb="0" eb="2">
      <t>ベッキョ</t>
    </rPh>
    <rPh sb="2" eb="3">
      <t>サキ</t>
    </rPh>
    <rPh sb="3" eb="5">
      <t>ジュウショ</t>
    </rPh>
    <phoneticPr fontId="56"/>
  </si>
  <si>
    <t>支払年月</t>
    <rPh sb="0" eb="2">
      <t>シハライ</t>
    </rPh>
    <rPh sb="2" eb="3">
      <t>トシ</t>
    </rPh>
    <rPh sb="3" eb="4">
      <t>ツキ</t>
    </rPh>
    <phoneticPr fontId="56"/>
  </si>
  <si>
    <t>住居費</t>
    <rPh sb="0" eb="3">
      <t>ジュウキョヒ</t>
    </rPh>
    <phoneticPr fontId="56"/>
  </si>
  <si>
    <t>電気料金</t>
    <rPh sb="0" eb="2">
      <t>デンキ</t>
    </rPh>
    <rPh sb="2" eb="4">
      <t>リョウキン</t>
    </rPh>
    <phoneticPr fontId="56"/>
  </si>
  <si>
    <t>ガス料金</t>
    <rPh sb="2" eb="4">
      <t>リョウキン</t>
    </rPh>
    <phoneticPr fontId="56"/>
  </si>
  <si>
    <t>水道料金</t>
    <rPh sb="0" eb="2">
      <t>スイドウ</t>
    </rPh>
    <rPh sb="2" eb="4">
      <t>リョウキン</t>
    </rPh>
    <phoneticPr fontId="56"/>
  </si>
  <si>
    <t>その他</t>
    <rPh sb="2" eb="3">
      <t>ホカ</t>
    </rPh>
    <phoneticPr fontId="56"/>
  </si>
  <si>
    <t>年</t>
    <rPh sb="0" eb="1">
      <t>ネン</t>
    </rPh>
    <phoneticPr fontId="56"/>
  </si>
  <si>
    <t>月</t>
    <rPh sb="0" eb="1">
      <t>ガツ</t>
    </rPh>
    <phoneticPr fontId="56"/>
  </si>
  <si>
    <t>大学記入欄</t>
    <rPh sb="0" eb="2">
      <t>ダイガク</t>
    </rPh>
    <rPh sb="2" eb="4">
      <t>キニュウ</t>
    </rPh>
    <rPh sb="4" eb="5">
      <t>ラン</t>
    </rPh>
    <phoneticPr fontId="56"/>
  </si>
  <si>
    <t>小　　計</t>
    <rPh sb="0" eb="1">
      <t>ショウ</t>
    </rPh>
    <rPh sb="3" eb="4">
      <t>ケイ</t>
    </rPh>
    <phoneticPr fontId="56"/>
  </si>
  <si>
    <t>合　計</t>
    <rPh sb="0" eb="1">
      <t>ゴウ</t>
    </rPh>
    <rPh sb="2" eb="3">
      <t>ケイ</t>
    </rPh>
    <phoneticPr fontId="56"/>
  </si>
  <si>
    <t>療　養　費　算　出　表</t>
    <rPh sb="0" eb="1">
      <t>イヤス</t>
    </rPh>
    <rPh sb="2" eb="3">
      <t>マモル</t>
    </rPh>
    <rPh sb="4" eb="5">
      <t>ヒ</t>
    </rPh>
    <rPh sb="6" eb="7">
      <t>サン</t>
    </rPh>
    <rPh sb="8" eb="9">
      <t>デ</t>
    </rPh>
    <rPh sb="10" eb="11">
      <t>ヒョウ</t>
    </rPh>
    <phoneticPr fontId="56"/>
  </si>
  <si>
    <t>療養者氏名</t>
    <rPh sb="0" eb="2">
      <t>リョウヨウ</t>
    </rPh>
    <rPh sb="2" eb="3">
      <t>シャ</t>
    </rPh>
    <rPh sb="3" eb="5">
      <t>シメイ</t>
    </rPh>
    <phoneticPr fontId="56"/>
  </si>
  <si>
    <t>病院名</t>
    <rPh sb="0" eb="2">
      <t>ビョウイン</t>
    </rPh>
    <rPh sb="2" eb="3">
      <t>メイ</t>
    </rPh>
    <phoneticPr fontId="56"/>
  </si>
  <si>
    <t>①入院分</t>
    <rPh sb="1" eb="3">
      <t>ニュウイン</t>
    </rPh>
    <rPh sb="3" eb="4">
      <t>ブン</t>
    </rPh>
    <phoneticPr fontId="56"/>
  </si>
  <si>
    <t>②外来分</t>
    <rPh sb="1" eb="3">
      <t>ガイライ</t>
    </rPh>
    <rPh sb="3" eb="4">
      <t>ブン</t>
    </rPh>
    <phoneticPr fontId="56"/>
  </si>
  <si>
    <t>③介護サービス
（自己負担分）</t>
    <rPh sb="1" eb="3">
      <t>カイゴ</t>
    </rPh>
    <rPh sb="9" eb="11">
      <t>ジコ</t>
    </rPh>
    <rPh sb="11" eb="13">
      <t>フタン</t>
    </rPh>
    <rPh sb="13" eb="14">
      <t>ブン</t>
    </rPh>
    <phoneticPr fontId="56"/>
  </si>
  <si>
    <t>④補填される金額
（高額療養費・家族療養費付加金等）</t>
    <rPh sb="1" eb="3">
      <t>ホテン</t>
    </rPh>
    <rPh sb="6" eb="8">
      <t>キンガク</t>
    </rPh>
    <rPh sb="10" eb="12">
      <t>コウガク</t>
    </rPh>
    <rPh sb="12" eb="15">
      <t>リョウヨウヒ</t>
    </rPh>
    <rPh sb="16" eb="18">
      <t>カゾク</t>
    </rPh>
    <rPh sb="18" eb="21">
      <t>リョウヨウヒ</t>
    </rPh>
    <rPh sb="21" eb="22">
      <t>ツキ</t>
    </rPh>
    <rPh sb="22" eb="23">
      <t>カ</t>
    </rPh>
    <rPh sb="23" eb="24">
      <t>キン</t>
    </rPh>
    <rPh sb="24" eb="25">
      <t>トウ</t>
    </rPh>
    <phoneticPr fontId="56"/>
  </si>
  <si>
    <t>計</t>
    <rPh sb="0" eb="1">
      <t>ケイ</t>
    </rPh>
    <phoneticPr fontId="56"/>
  </si>
  <si>
    <t>控除の対象となる費目は次のとおりです。</t>
    <rPh sb="0" eb="2">
      <t>コウジョ</t>
    </rPh>
    <rPh sb="3" eb="5">
      <t>タイショウ</t>
    </rPh>
    <rPh sb="8" eb="10">
      <t>ヒモク</t>
    </rPh>
    <rPh sb="11" eb="12">
      <t>ツギ</t>
    </rPh>
    <phoneticPr fontId="57"/>
  </si>
  <si>
    <t>ア．</t>
    <phoneticPr fontId="56"/>
  </si>
  <si>
    <t>医師又は、歯科医師への診療・治療費</t>
  </si>
  <si>
    <t>イ．</t>
    <phoneticPr fontId="56"/>
  </si>
  <si>
    <t>病院、診療所への入院費用</t>
  </si>
  <si>
    <t>　</t>
    <phoneticPr fontId="56"/>
  </si>
  <si>
    <t>ウ．</t>
    <phoneticPr fontId="56"/>
  </si>
  <si>
    <t>マッサージ師、鍼灸師、柔道整復師などの治療費</t>
  </si>
  <si>
    <t>エ．</t>
    <phoneticPr fontId="56"/>
  </si>
  <si>
    <t>看護人に対して支払う費用（看護人に対する賄い費を含む）</t>
  </si>
  <si>
    <t>オ．</t>
    <phoneticPr fontId="56"/>
  </si>
  <si>
    <t>治療又は、療養のための医薬品費</t>
  </si>
  <si>
    <t>カ．</t>
    <phoneticPr fontId="56"/>
  </si>
  <si>
    <t>病院、診療所に通院するための交通費（必要不可欠と認められたものに限る）</t>
  </si>
  <si>
    <t>キ．</t>
    <phoneticPr fontId="56"/>
  </si>
  <si>
    <t>介護保健法により「要介護認定・要支援認定」を受けたものがサービスを利用した場合の</t>
  </si>
  <si>
    <t>自己負担額（要介護認定（要支援認定）結果通知書の写し等 を添付してください。）</t>
  </si>
  <si>
    <t>※診断書料、予防注射料、個室料は控除対象になりません。</t>
    <rPh sb="1" eb="4">
      <t>シンダンショ</t>
    </rPh>
    <rPh sb="4" eb="5">
      <t>リョウ</t>
    </rPh>
    <rPh sb="6" eb="8">
      <t>ヨボウ</t>
    </rPh>
    <rPh sb="8" eb="10">
      <t>チュウシャ</t>
    </rPh>
    <rPh sb="10" eb="11">
      <t>リョウ</t>
    </rPh>
    <rPh sb="12" eb="14">
      <t>コシツ</t>
    </rPh>
    <rPh sb="14" eb="15">
      <t>リョウ</t>
    </rPh>
    <rPh sb="16" eb="18">
      <t>コウジョ</t>
    </rPh>
    <rPh sb="18" eb="20">
      <t>タイショウ</t>
    </rPh>
    <phoneticPr fontId="57"/>
  </si>
  <si>
    <t>◆領収書（写）は最近１年以内のもので、月ごとにA4判用紙に貼付けし、合計金額を記入してください。</t>
    <rPh sb="25" eb="26">
      <t>ハン</t>
    </rPh>
    <phoneticPr fontId="56"/>
  </si>
  <si>
    <t>◆領収書が月ごとに並んでいない、合計金額の記入がない場合、受理しかねますのでご了承ください。</t>
    <phoneticPr fontId="56"/>
  </si>
  <si>
    <t>◆補填される金額があり、④に記入する場合、振込み通知書の写しも添付してください。</t>
    <phoneticPr fontId="56"/>
  </si>
  <si>
    <r>
      <t xml:space="preserve">算出額
</t>
    </r>
    <r>
      <rPr>
        <sz val="6"/>
        <rFont val="HG丸ｺﾞｼｯｸM-PRO"/>
        <family val="3"/>
        <charset val="128"/>
      </rPr>
      <t>（千円以下切捨・上限71万円）</t>
    </r>
    <rPh sb="0" eb="2">
      <t>サンシュツ</t>
    </rPh>
    <rPh sb="2" eb="3">
      <t>ガク</t>
    </rPh>
    <rPh sb="5" eb="10">
      <t>センエンイカキ</t>
    </rPh>
    <rPh sb="10" eb="11">
      <t>ス</t>
    </rPh>
    <rPh sb="12" eb="14">
      <t>ジョウゲン</t>
    </rPh>
    <rPh sb="16" eb="18">
      <t>マンエン</t>
    </rPh>
    <phoneticPr fontId="56"/>
  </si>
  <si>
    <r>
      <t xml:space="preserve">算出額
</t>
    </r>
    <r>
      <rPr>
        <sz val="6"/>
        <rFont val="HG丸ｺﾞｼｯｸM-PRO"/>
        <family val="3"/>
        <charset val="128"/>
      </rPr>
      <t>（千円以下切捨）</t>
    </r>
    <rPh sb="0" eb="2">
      <t>サンシュツ</t>
    </rPh>
    <rPh sb="2" eb="3">
      <t>ガク</t>
    </rPh>
    <rPh sb="5" eb="10">
      <t>センエンイカキ</t>
    </rPh>
    <rPh sb="10" eb="11">
      <t>ス</t>
    </rPh>
    <phoneticPr fontId="56"/>
  </si>
  <si>
    <t>健康保険の種類：</t>
    <rPh sb="0" eb="2">
      <t>ケンコウ</t>
    </rPh>
    <rPh sb="2" eb="4">
      <t>ホケン</t>
    </rPh>
    <rPh sb="5" eb="7">
      <t>シュルイ</t>
    </rPh>
    <phoneticPr fontId="56"/>
  </si>
  <si>
    <t>選択</t>
    <rPh sb="0" eb="2">
      <t>センタク</t>
    </rPh>
    <phoneticPr fontId="1"/>
  </si>
  <si>
    <t>☆該当する保険を選択してください。</t>
    <rPh sb="1" eb="3">
      <t>ガイトウ</t>
    </rPh>
    <rPh sb="5" eb="7">
      <t>ホケン</t>
    </rPh>
    <rPh sb="8" eb="10">
      <t>センタク</t>
    </rPh>
    <phoneticPr fontId="56"/>
  </si>
  <si>
    <t>提出物の中に、マイナンバーが記載されたものはない。</t>
    <rPh sb="0" eb="2">
      <t>テイシュツ</t>
    </rPh>
    <rPh sb="2" eb="3">
      <t>ブツ</t>
    </rPh>
    <rPh sb="4" eb="5">
      <t>ナカ</t>
    </rPh>
    <rPh sb="14" eb="16">
      <t>キサイ</t>
    </rPh>
    <phoneticPr fontId="1"/>
  </si>
  <si>
    <t>（様式4）</t>
    <rPh sb="1" eb="3">
      <t>ヨウシキ</t>
    </rPh>
    <phoneticPr fontId="1"/>
  </si>
  <si>
    <t>（様式5）</t>
    <rPh sb="1" eb="3">
      <t>ヨウシキ</t>
    </rPh>
    <phoneticPr fontId="1"/>
  </si>
  <si>
    <t>セルをクリックすると説明が表示される場合があります。そちらの内容に従って記入ください。</t>
    <phoneticPr fontId="1"/>
  </si>
  <si>
    <t>黄色着色のセルは選択式です。選択したセル右下の「▼」ボタンを押すと選択肢が表示されますので、そちらから選んでください。</t>
    <rPh sb="0" eb="4">
      <t>キイロチャクショク</t>
    </rPh>
    <rPh sb="8" eb="11">
      <t>センタクシキ</t>
    </rPh>
    <rPh sb="14" eb="16">
      <t>センタク</t>
    </rPh>
    <rPh sb="20" eb="22">
      <t>ミギシタ</t>
    </rPh>
    <rPh sb="30" eb="31">
      <t>オ</t>
    </rPh>
    <rPh sb="33" eb="36">
      <t>センタクシ</t>
    </rPh>
    <rPh sb="37" eb="39">
      <t>ヒョウジ</t>
    </rPh>
    <rPh sb="51" eb="52">
      <t>エラ</t>
    </rPh>
    <phoneticPr fontId="1"/>
  </si>
  <si>
    <r>
      <t xml:space="preserve">種別
</t>
    </r>
    <r>
      <rPr>
        <sz val="8"/>
        <color theme="1"/>
        <rFont val="HG丸ｺﾞｼｯｸM-PRO"/>
        <family val="3"/>
        <charset val="128"/>
      </rPr>
      <t>（給与収入については、生計維持の別）</t>
    </r>
    <rPh sb="0" eb="2">
      <t>シュベツ</t>
    </rPh>
    <rPh sb="4" eb="6">
      <t>キュウヨ</t>
    </rPh>
    <rPh sb="6" eb="8">
      <t>シュウニュウ</t>
    </rPh>
    <rPh sb="14" eb="18">
      <t>セイケイイジ</t>
    </rPh>
    <rPh sb="19" eb="20">
      <t>ベツ</t>
    </rPh>
    <phoneticPr fontId="1"/>
  </si>
  <si>
    <t>就学者（本人を除く。）</t>
    <rPh sb="0" eb="3">
      <t>シュウガクシャ</t>
    </rPh>
    <rPh sb="4" eb="6">
      <t>ホンニン</t>
    </rPh>
    <rPh sb="7" eb="8">
      <t>ノゾ</t>
    </rPh>
    <phoneticPr fontId="1"/>
  </si>
  <si>
    <t>就学者を除く家族（両親・祖父母・未就学者等）</t>
    <rPh sb="0" eb="3">
      <t>シュウガクシャ</t>
    </rPh>
    <rPh sb="9" eb="11">
      <t>リョウシン</t>
    </rPh>
    <rPh sb="12" eb="15">
      <t>ソフボ</t>
    </rPh>
    <rPh sb="16" eb="17">
      <t>ミ</t>
    </rPh>
    <rPh sb="17" eb="20">
      <t>シュウガクシャ</t>
    </rPh>
    <rPh sb="20" eb="21">
      <t>ナド</t>
    </rPh>
    <phoneticPr fontId="1"/>
  </si>
  <si>
    <t>必ず、推薦候補者登録要項を熟読してから、作成してください。</t>
    <rPh sb="0" eb="1">
      <t>カナラ</t>
    </rPh>
    <rPh sb="3" eb="5">
      <t>スイセン</t>
    </rPh>
    <rPh sb="5" eb="8">
      <t>コウホシャ</t>
    </rPh>
    <rPh sb="8" eb="10">
      <t>トウロク</t>
    </rPh>
    <rPh sb="10" eb="12">
      <t>ヨウコウ</t>
    </rPh>
    <rPh sb="13" eb="15">
      <t>ジュクドク</t>
    </rPh>
    <rPh sb="20" eb="22">
      <t>サクセイ</t>
    </rPh>
    <phoneticPr fontId="1"/>
  </si>
  <si>
    <t>併願中の奨学金につき、状況に変化があれば、以下まで必ず報告してください。</t>
    <rPh sb="0" eb="3">
      <t>ヘイガンチュウ</t>
    </rPh>
    <rPh sb="4" eb="7">
      <t>ショウガクキン</t>
    </rPh>
    <rPh sb="11" eb="13">
      <t>ジョウキョウ</t>
    </rPh>
    <rPh sb="14" eb="16">
      <t>ヘンカ</t>
    </rPh>
    <rPh sb="21" eb="23">
      <t>イカ</t>
    </rPh>
    <rPh sb="25" eb="26">
      <t>カナラ</t>
    </rPh>
    <rPh sb="27" eb="29">
      <t>ホウコク</t>
    </rPh>
    <phoneticPr fontId="1"/>
  </si>
  <si>
    <t>うち、就学中
（本人を含めた人数）</t>
    <rPh sb="3" eb="5">
      <t>シュウガク</t>
    </rPh>
    <rPh sb="5" eb="6">
      <t>チュウ</t>
    </rPh>
    <phoneticPr fontId="1"/>
  </si>
  <si>
    <t>文学研究科</t>
    <phoneticPr fontId="1"/>
  </si>
  <si>
    <t>言語文化研究科</t>
    <phoneticPr fontId="1"/>
  </si>
  <si>
    <t>文化形態論専攻</t>
    <rPh sb="0" eb="2">
      <t>ブンカ</t>
    </rPh>
    <rPh sb="2" eb="4">
      <t>ケイタイ</t>
    </rPh>
    <rPh sb="4" eb="5">
      <t>ロン</t>
    </rPh>
    <rPh sb="5" eb="7">
      <t>センコウ</t>
    </rPh>
    <phoneticPr fontId="1"/>
  </si>
  <si>
    <t>文化動態論専攻</t>
    <rPh sb="0" eb="7">
      <t>ブンカドウタイロンセンコウ</t>
    </rPh>
    <phoneticPr fontId="1"/>
  </si>
  <si>
    <t>文化表現論専攻</t>
    <rPh sb="0" eb="7">
      <t>ブンカヒョウゲンロンセンコウ</t>
    </rPh>
    <phoneticPr fontId="1"/>
  </si>
  <si>
    <t>言語文化専攻</t>
    <rPh sb="0" eb="2">
      <t>ゲンゴ</t>
    </rPh>
    <rPh sb="2" eb="4">
      <t>ブンカ</t>
    </rPh>
    <rPh sb="4" eb="6">
      <t>センコウ</t>
    </rPh>
    <phoneticPr fontId="1"/>
  </si>
  <si>
    <t>言語社会専攻</t>
    <rPh sb="0" eb="6">
      <t>ゲンゴシャカイセンコウ</t>
    </rPh>
    <phoneticPr fontId="1"/>
  </si>
  <si>
    <t>日本語・日本文化専攻</t>
    <rPh sb="0" eb="3">
      <t>ニホンゴ</t>
    </rPh>
    <rPh sb="4" eb="10">
      <t>ニホンブンカセンコウ</t>
    </rPh>
    <phoneticPr fontId="1"/>
  </si>
  <si>
    <t>文化形態論専攻</t>
    <rPh sb="0" eb="7">
      <t>ブンカケイタイロンセンコウ</t>
    </rPh>
    <phoneticPr fontId="1"/>
  </si>
  <si>
    <t>言語文化専攻</t>
    <rPh sb="0" eb="6">
      <t>ゲンゴブンカセンコウ</t>
    </rPh>
    <phoneticPr fontId="1"/>
  </si>
  <si>
    <t>日本語・日本文化専攻</t>
    <rPh sb="0" eb="3">
      <t>ニホンゴ</t>
    </rPh>
    <rPh sb="4" eb="8">
      <t>ニホ</t>
    </rPh>
    <rPh sb="8" eb="10">
      <t>センコウ</t>
    </rPh>
    <phoneticPr fontId="1"/>
  </si>
  <si>
    <r>
      <t>すべてのシートにつき、計算式を設定しています。</t>
    </r>
    <r>
      <rPr>
        <b/>
        <sz val="12"/>
        <rFont val="HG丸ｺﾞｼｯｸM-PRO"/>
        <family val="3"/>
        <charset val="128"/>
      </rPr>
      <t>様式６の直筆証明欄を除く</t>
    </r>
    <r>
      <rPr>
        <b/>
        <u/>
        <sz val="12"/>
        <color rgb="FFFF0000"/>
        <rFont val="HG丸ｺﾞｼｯｸM-PRO"/>
        <family val="3"/>
        <charset val="128"/>
      </rPr>
      <t>すべてをExcel上で入力してから印刷してください。</t>
    </r>
    <rPh sb="11" eb="14">
      <t>ケイサンシキ</t>
    </rPh>
    <rPh sb="15" eb="17">
      <t>セッテイ</t>
    </rPh>
    <rPh sb="44" eb="45">
      <t>ウエ</t>
    </rPh>
    <rPh sb="46" eb="48">
      <t>ニュウリョク</t>
    </rPh>
    <rPh sb="52" eb="54">
      <t>インサツ</t>
    </rPh>
    <phoneticPr fontId="1"/>
  </si>
  <si>
    <t>様式６の直筆署名欄以外を手書き作成の場合は、登録の対象としません。</t>
    <rPh sb="0" eb="2">
      <t>ヨウシキ</t>
    </rPh>
    <rPh sb="4" eb="6">
      <t>ジキヒツ</t>
    </rPh>
    <rPh sb="6" eb="8">
      <t>ショメイ</t>
    </rPh>
    <rPh sb="8" eb="9">
      <t>ラン</t>
    </rPh>
    <rPh sb="9" eb="11">
      <t>イガイ</t>
    </rPh>
    <rPh sb="12" eb="14">
      <t>テガ</t>
    </rPh>
    <rPh sb="15" eb="17">
      <t>サクセイ</t>
    </rPh>
    <rPh sb="18" eb="20">
      <t>バアイ</t>
    </rPh>
    <rPh sb="22" eb="24">
      <t>トウロク</t>
    </rPh>
    <rPh sb="25" eb="27">
      <t>タイショウ</t>
    </rPh>
    <phoneticPr fontId="1"/>
  </si>
  <si>
    <t>様式６の直筆署名欄を学生本人以外の者が署名した場合、登録の対象としません（保護者署名も不可。）。</t>
    <rPh sb="0" eb="2">
      <t>ヨウシキ</t>
    </rPh>
    <rPh sb="4" eb="9">
      <t>ジキヒツショメイラン</t>
    </rPh>
    <rPh sb="10" eb="12">
      <t>ガクセイ</t>
    </rPh>
    <rPh sb="12" eb="14">
      <t>ホンニン</t>
    </rPh>
    <rPh sb="14" eb="16">
      <t>イガイ</t>
    </rPh>
    <rPh sb="17" eb="18">
      <t>モノ</t>
    </rPh>
    <rPh sb="19" eb="21">
      <t>ショメイ</t>
    </rPh>
    <rPh sb="23" eb="25">
      <t>バアイ</t>
    </rPh>
    <rPh sb="26" eb="28">
      <t>トウロク</t>
    </rPh>
    <rPh sb="29" eb="31">
      <t>タイショウ</t>
    </rPh>
    <rPh sb="37" eb="42">
      <t>ホゴシャショメイ</t>
    </rPh>
    <rPh sb="43" eb="45">
      <t>フカ</t>
    </rPh>
    <phoneticPr fontId="1"/>
  </si>
  <si>
    <r>
      <t xml:space="preserve">履歴
</t>
    </r>
    <r>
      <rPr>
        <sz val="9"/>
        <color rgb="FFFF0000"/>
        <rFont val="HG丸ｺﾞｼｯｸM-PRO"/>
        <family val="3"/>
        <charset val="128"/>
      </rPr>
      <t>空白期間がないように自宅学習等も省略せず記入してください。
*行が不足する場合は、別紙を添付</t>
    </r>
    <rPh sb="0" eb="2">
      <t>リレキ</t>
    </rPh>
    <rPh sb="3" eb="5">
      <t>クウハク</t>
    </rPh>
    <rPh sb="5" eb="7">
      <t>キカン</t>
    </rPh>
    <rPh sb="23" eb="25">
      <t>キニュウ</t>
    </rPh>
    <rPh sb="34" eb="35">
      <t>ギョウ</t>
    </rPh>
    <rPh sb="36" eb="38">
      <t>フソク</t>
    </rPh>
    <rPh sb="40" eb="42">
      <t>バアイ</t>
    </rPh>
    <rPh sb="44" eb="46">
      <t>ベッシ</t>
    </rPh>
    <rPh sb="47" eb="49">
      <t>テンプ</t>
    </rPh>
    <phoneticPr fontId="1"/>
  </si>
  <si>
    <t>※成績計算表により算出した平均値が３．５未満の場合は、選考の対象外となります。</t>
    <rPh sb="1" eb="3">
      <t>セイセキ</t>
    </rPh>
    <rPh sb="3" eb="5">
      <t>ケイサン</t>
    </rPh>
    <rPh sb="5" eb="6">
      <t>ヒョウ</t>
    </rPh>
    <rPh sb="9" eb="11">
      <t>サンシュツ</t>
    </rPh>
    <rPh sb="13" eb="15">
      <t>ヘイキン</t>
    </rPh>
    <rPh sb="15" eb="16">
      <t>チ</t>
    </rPh>
    <rPh sb="20" eb="22">
      <t>ミマン</t>
    </rPh>
    <rPh sb="23" eb="25">
      <t>バアイ</t>
    </rPh>
    <rPh sb="27" eb="29">
      <t>センコウ</t>
    </rPh>
    <rPh sb="30" eb="32">
      <t>タイショウ</t>
    </rPh>
    <rPh sb="32" eb="33">
      <t>ガイ</t>
    </rPh>
    <phoneticPr fontId="1"/>
  </si>
  <si>
    <t>学業成績不振による留年等で最短修業年限を超えた方</t>
    <phoneticPr fontId="1"/>
  </si>
  <si>
    <t>（様式６）</t>
    <rPh sb="1" eb="3">
      <t>ヨウシキ</t>
    </rPh>
    <phoneticPr fontId="1"/>
  </si>
  <si>
    <r>
      <t>※①～④の（　　　　）に、該当する評語の</t>
    </r>
    <r>
      <rPr>
        <u/>
        <sz val="18"/>
        <color rgb="FFFF0000"/>
        <rFont val="HG丸ｺﾞｼｯｸM-PRO"/>
        <family val="3"/>
        <charset val="128"/>
      </rPr>
      <t>履修</t>
    </r>
    <r>
      <rPr>
        <b/>
        <u/>
        <sz val="18"/>
        <color rgb="FFFF0000"/>
        <rFont val="HG丸ｺﾞｼｯｸM-PRO"/>
        <family val="3"/>
        <charset val="128"/>
      </rPr>
      <t>科目数</t>
    </r>
    <r>
      <rPr>
        <b/>
        <u/>
        <sz val="12"/>
        <color rgb="FF0070C0"/>
        <rFont val="HG丸ｺﾞｼｯｸM-PRO"/>
        <family val="3"/>
        <charset val="128"/>
      </rPr>
      <t>（単位数ではありません。）</t>
    </r>
    <r>
      <rPr>
        <sz val="12"/>
        <color theme="1"/>
        <rFont val="HG丸ｺﾞｼｯｸM-PRO"/>
        <family val="3"/>
        <charset val="128"/>
      </rPr>
      <t>を記入してください。</t>
    </r>
    <rPh sb="13" eb="15">
      <t>ガイトウ</t>
    </rPh>
    <rPh sb="17" eb="19">
      <t>ヒョウゴ</t>
    </rPh>
    <rPh sb="20" eb="22">
      <t>リシュウ</t>
    </rPh>
    <rPh sb="22" eb="24">
      <t>カモク</t>
    </rPh>
    <rPh sb="24" eb="25">
      <t>スウ</t>
    </rPh>
    <rPh sb="26" eb="29">
      <t>タンイスウ</t>
    </rPh>
    <rPh sb="39" eb="41">
      <t>キニュウ</t>
    </rPh>
    <phoneticPr fontId="1"/>
  </si>
  <si>
    <r>
      <t xml:space="preserve">控除対象医療費
</t>
    </r>
    <r>
      <rPr>
        <b/>
        <sz val="11"/>
        <color rgb="FFFF0000"/>
        <rFont val="HG丸ｺﾞｼｯｸM-PRO"/>
        <family val="3"/>
        <charset val="128"/>
      </rPr>
      <t>①+②+③</t>
    </r>
    <r>
      <rPr>
        <b/>
        <sz val="11"/>
        <color rgb="FF00B050"/>
        <rFont val="HG丸ｺﾞｼｯｸM-PRO"/>
        <family val="3"/>
        <charset val="128"/>
      </rPr>
      <t>-④</t>
    </r>
    <rPh sb="0" eb="2">
      <t>コウジョ</t>
    </rPh>
    <rPh sb="2" eb="4">
      <t>タイショウ</t>
    </rPh>
    <rPh sb="4" eb="7">
      <t>イリョウヒ</t>
    </rPh>
    <phoneticPr fontId="56"/>
  </si>
  <si>
    <t>月</t>
    <rPh sb="0" eb="1">
      <t>ゲツ</t>
    </rPh>
    <phoneticPr fontId="1"/>
  </si>
  <si>
    <t>年金等</t>
    <rPh sb="0" eb="3">
      <t>ネンキントウ</t>
    </rPh>
    <phoneticPr fontId="1"/>
  </si>
  <si>
    <t>確定申告分</t>
    <rPh sb="0" eb="2">
      <t>カクテイ</t>
    </rPh>
    <rPh sb="2" eb="4">
      <t>シンコク</t>
    </rPh>
    <rPh sb="4" eb="5">
      <t>ブン</t>
    </rPh>
    <phoneticPr fontId="1"/>
  </si>
  <si>
    <t>併給可否</t>
    <rPh sb="0" eb="4">
      <t>ヘイキュウカヒ</t>
    </rPh>
    <phoneticPr fontId="1"/>
  </si>
  <si>
    <t>合計（給与・年金等）</t>
    <rPh sb="0" eb="2">
      <t>ゴウケイ</t>
    </rPh>
    <rPh sb="3" eb="5">
      <t>キュウヨ</t>
    </rPh>
    <rPh sb="6" eb="9">
      <t>ネンキントウ</t>
    </rPh>
    <phoneticPr fontId="1"/>
  </si>
  <si>
    <t>合計（確定申告分）</t>
    <rPh sb="0" eb="2">
      <t>ゴウケイ</t>
    </rPh>
    <rPh sb="3" eb="8">
      <t>カクテイシンコクブン</t>
    </rPh>
    <phoneticPr fontId="1"/>
  </si>
  <si>
    <t>　私は、奨学生に採用された場合の義務を十分理解したうえで、次のとおり民間団体等奨学生推薦候補者の登録を申請します。</t>
    <rPh sb="1" eb="2">
      <t>ワタシ</t>
    </rPh>
    <rPh sb="4" eb="7">
      <t>ショウガクセイ</t>
    </rPh>
    <rPh sb="8" eb="10">
      <t>サイヨウ</t>
    </rPh>
    <rPh sb="13" eb="15">
      <t>バアイ</t>
    </rPh>
    <rPh sb="16" eb="18">
      <t>ギム</t>
    </rPh>
    <rPh sb="19" eb="21">
      <t>ジュウブン</t>
    </rPh>
    <rPh sb="21" eb="23">
      <t>リカイ</t>
    </rPh>
    <rPh sb="29" eb="30">
      <t>ツギ</t>
    </rPh>
    <rPh sb="34" eb="36">
      <t>ミンカン</t>
    </rPh>
    <rPh sb="36" eb="38">
      <t>ダンタイ</t>
    </rPh>
    <rPh sb="38" eb="39">
      <t>トウ</t>
    </rPh>
    <rPh sb="39" eb="42">
      <t>ショウガクセイ</t>
    </rPh>
    <rPh sb="42" eb="44">
      <t>スイセン</t>
    </rPh>
    <rPh sb="44" eb="47">
      <t>コウホシャ</t>
    </rPh>
    <rPh sb="48" eb="50">
      <t>トウロク</t>
    </rPh>
    <rPh sb="51" eb="53">
      <t>シンセイ</t>
    </rPh>
    <phoneticPr fontId="1"/>
  </si>
  <si>
    <t>◆在学生は、秋～冬学期の履修科目の全成績が確定後に作成・提出してください。</t>
    <rPh sb="1" eb="4">
      <t>ザイガクセイ</t>
    </rPh>
    <rPh sb="6" eb="7">
      <t>アキ</t>
    </rPh>
    <rPh sb="8" eb="11">
      <t>フユガッキ</t>
    </rPh>
    <rPh sb="12" eb="16">
      <t>リシュウカモク</t>
    </rPh>
    <rPh sb="17" eb="20">
      <t>ゼンセイセキ</t>
    </rPh>
    <rPh sb="21" eb="24">
      <t>カクテイゴ</t>
    </rPh>
    <rPh sb="25" eb="27">
      <t>サクセイ</t>
    </rPh>
    <rPh sb="28" eb="30">
      <t>テイシュツ</t>
    </rPh>
    <phoneticPr fontId="1"/>
  </si>
  <si>
    <t>また、本学が行うのはあくまでも「推薦」であり、採否は財団が決定します。</t>
    <rPh sb="3" eb="5">
      <t>ホンガク</t>
    </rPh>
    <rPh sb="6" eb="7">
      <t>オコナ</t>
    </rPh>
    <rPh sb="16" eb="18">
      <t>スイセン</t>
    </rPh>
    <rPh sb="23" eb="25">
      <t>サイヒ</t>
    </rPh>
    <rPh sb="26" eb="28">
      <t>ザイダン</t>
    </rPh>
    <rPh sb="29" eb="31">
      <t>ケッテイ</t>
    </rPh>
    <phoneticPr fontId="1"/>
  </si>
  <si>
    <t>提出前チェックリスト</t>
    <rPh sb="0" eb="3">
      <t>テイシュツマエ</t>
    </rPh>
    <phoneticPr fontId="1"/>
  </si>
  <si>
    <r>
      <t>受付番号</t>
    </r>
    <r>
      <rPr>
        <sz val="9"/>
        <color theme="1"/>
        <rFont val="HG丸ｺﾞｼｯｸM-PRO"/>
        <family val="3"/>
        <charset val="128"/>
      </rPr>
      <t xml:space="preserve">
</t>
    </r>
    <r>
      <rPr>
        <sz val="8"/>
        <color theme="1"/>
        <rFont val="HG丸ｺﾞｼｯｸM-PRO"/>
        <family val="3"/>
        <charset val="128"/>
      </rPr>
      <t>（大学使用欄）</t>
    </r>
    <phoneticPr fontId="1"/>
  </si>
  <si>
    <r>
      <rPr>
        <b/>
        <u/>
        <sz val="14"/>
        <color rgb="FFFF0000"/>
        <rFont val="HG丸ｺﾞｼｯｸM-PRO"/>
        <family val="3"/>
        <charset val="128"/>
      </rPr>
      <t>＊書類提出後、登録を取り下げたい場合は、速やかにその旨を届け出てください。</t>
    </r>
    <r>
      <rPr>
        <sz val="10"/>
        <color theme="1"/>
        <rFont val="HG丸ｺﾞｼｯｸM-PRO"/>
        <family val="3"/>
        <charset val="128"/>
      </rPr>
      <t xml:space="preserve">
</t>
    </r>
    <r>
      <rPr>
        <b/>
        <u/>
        <sz val="14"/>
        <color rgb="FFFF0000"/>
        <rFont val="HG丸ｺﾞｼｯｸM-PRO"/>
        <family val="3"/>
        <charset val="128"/>
      </rPr>
      <t>＊合理的な理由がない限り、団体への申請後の辞退は原則的に認めません。</t>
    </r>
    <r>
      <rPr>
        <sz val="10"/>
        <color theme="1"/>
        <rFont val="HG丸ｺﾞｼｯｸM-PRO"/>
        <family val="3"/>
        <charset val="128"/>
      </rPr>
      <t xml:space="preserve">
＊  申請時に取得した個人情報は、民間団体等奨学金の推薦者選考及び本学における修学支援に関する資料の一部として使用します。</t>
    </r>
    <rPh sb="7" eb="9">
      <t>トウロク</t>
    </rPh>
    <rPh sb="10" eb="11">
      <t>ト</t>
    </rPh>
    <rPh sb="12" eb="13">
      <t>サ</t>
    </rPh>
    <phoneticPr fontId="1"/>
  </si>
  <si>
    <t>□</t>
  </si>
  <si>
    <r>
      <rPr>
        <b/>
        <u/>
        <sz val="11"/>
        <color theme="1"/>
        <rFont val="HG丸ｺﾞｼｯｸM-PRO"/>
        <family val="3"/>
        <charset val="128"/>
      </rPr>
      <t>父母及び同一生計者全員</t>
    </r>
    <r>
      <rPr>
        <sz val="11"/>
        <color theme="1"/>
        <rFont val="HG丸ｺﾞｼｯｸM-PRO"/>
        <family val="3"/>
        <charset val="128"/>
      </rPr>
      <t>につき記入。</t>
    </r>
    <rPh sb="0" eb="3">
      <t>フボオヨ</t>
    </rPh>
    <rPh sb="4" eb="11">
      <t>ドウイツセイケイシャゼンイン</t>
    </rPh>
    <rPh sb="14" eb="16">
      <t>キニュウ</t>
    </rPh>
    <phoneticPr fontId="1"/>
  </si>
  <si>
    <r>
      <rPr>
        <b/>
        <sz val="11"/>
        <rFont val="HG丸ｺﾞｼｯｸM-PRO"/>
        <family val="3"/>
        <charset val="128"/>
      </rPr>
      <t>※家族構成は</t>
    </r>
    <r>
      <rPr>
        <b/>
        <u/>
        <sz val="11"/>
        <color rgb="FFFF0000"/>
        <rFont val="HG丸ｺﾞｼｯｸM-PRO"/>
        <family val="3"/>
        <charset val="128"/>
      </rPr>
      <t>父母及び同一生計者全員</t>
    </r>
    <r>
      <rPr>
        <b/>
        <sz val="11"/>
        <color rgb="FFFF0000"/>
        <rFont val="HG丸ｺﾞｼｯｸM-PRO"/>
        <family val="3"/>
        <charset val="128"/>
      </rPr>
      <t>、</t>
    </r>
    <r>
      <rPr>
        <b/>
        <sz val="11"/>
        <rFont val="HG丸ｺﾞｼｯｸM-PRO"/>
        <family val="3"/>
        <charset val="128"/>
      </rPr>
      <t>収入・所得（A～C欄）は</t>
    </r>
    <r>
      <rPr>
        <b/>
        <u/>
        <sz val="11"/>
        <color rgb="FFFF0000"/>
        <rFont val="HG丸ｺﾞｼｯｸM-PRO"/>
        <family val="3"/>
        <charset val="128"/>
      </rPr>
      <t>父母又は父母に代わって家計を支えている方のみ</t>
    </r>
    <r>
      <rPr>
        <b/>
        <sz val="11"/>
        <rFont val="HG丸ｺﾞｼｯｸM-PRO"/>
        <family val="3"/>
        <charset val="128"/>
      </rPr>
      <t>記入。</t>
    </r>
    <rPh sb="1" eb="5">
      <t>カゾクコウセイ</t>
    </rPh>
    <rPh sb="6" eb="8">
      <t>フボ</t>
    </rPh>
    <rPh sb="8" eb="9">
      <t>オヨ</t>
    </rPh>
    <rPh sb="10" eb="12">
      <t>ドウイツ</t>
    </rPh>
    <rPh sb="12" eb="14">
      <t>セイケイ</t>
    </rPh>
    <rPh sb="14" eb="15">
      <t>シャ</t>
    </rPh>
    <rPh sb="15" eb="17">
      <t>ゼンイン</t>
    </rPh>
    <rPh sb="18" eb="20">
      <t>シュウニュウ</t>
    </rPh>
    <rPh sb="21" eb="23">
      <t>ショトク</t>
    </rPh>
    <rPh sb="27" eb="28">
      <t>ラン</t>
    </rPh>
    <rPh sb="30" eb="33">
      <t>フボマタ</t>
    </rPh>
    <rPh sb="34" eb="36">
      <t>フボ</t>
    </rPh>
    <rPh sb="37" eb="38">
      <t>カ</t>
    </rPh>
    <rPh sb="41" eb="43">
      <t>カケイ</t>
    </rPh>
    <rPh sb="44" eb="45">
      <t>ササ</t>
    </rPh>
    <rPh sb="49" eb="50">
      <t>カタ</t>
    </rPh>
    <rPh sb="52" eb="54">
      <t>キニュウ</t>
    </rPh>
    <phoneticPr fontId="1"/>
  </si>
  <si>
    <t>要項内容すべて（特に奨学生の義務・併給・辞退の項目）を熟読し、十分理解した。</t>
    <rPh sb="0" eb="2">
      <t>ヨウコウ</t>
    </rPh>
    <rPh sb="2" eb="4">
      <t>ナイヨウ</t>
    </rPh>
    <rPh sb="8" eb="9">
      <t>トク</t>
    </rPh>
    <rPh sb="10" eb="13">
      <t>ショウガクセイ</t>
    </rPh>
    <rPh sb="14" eb="16">
      <t>ギム</t>
    </rPh>
    <rPh sb="17" eb="19">
      <t>ヘイキュウ</t>
    </rPh>
    <rPh sb="20" eb="22">
      <t>ジタイ</t>
    </rPh>
    <rPh sb="23" eb="25">
      <t>コウモク</t>
    </rPh>
    <rPh sb="27" eb="29">
      <t>ジュクドク</t>
    </rPh>
    <rPh sb="31" eb="35">
      <t>ジュウブンリカイ</t>
    </rPh>
    <phoneticPr fontId="1"/>
  </si>
  <si>
    <t>要項P.6の表で「不可」に該当する方（例：４月以降、併給不可の奨学金を受給する）</t>
    <rPh sb="0" eb="2">
      <t>ヨウコウ</t>
    </rPh>
    <rPh sb="6" eb="7">
      <t>ヒョウ</t>
    </rPh>
    <rPh sb="9" eb="11">
      <t>フカ</t>
    </rPh>
    <rPh sb="13" eb="15">
      <t>ガイトウ</t>
    </rPh>
    <rPh sb="17" eb="18">
      <t>カタ</t>
    </rPh>
    <rPh sb="19" eb="20">
      <t>レイ</t>
    </rPh>
    <rPh sb="22" eb="25">
      <t>ガツイコウ</t>
    </rPh>
    <rPh sb="26" eb="30">
      <t>ヘイキュウフカ</t>
    </rPh>
    <rPh sb="31" eb="34">
      <t>ショウガクキン</t>
    </rPh>
    <rPh sb="35" eb="37">
      <t>ジュキュウ</t>
    </rPh>
    <phoneticPr fontId="1"/>
  </si>
  <si>
    <t>（Ａ）×（Ｂ）</t>
    <phoneticPr fontId="1"/>
  </si>
  <si>
    <t>医科学専攻</t>
    <rPh sb="0" eb="5">
      <t>イカガクセンコウ</t>
    </rPh>
    <phoneticPr fontId="1"/>
  </si>
  <si>
    <t>M1</t>
    <phoneticPr fontId="1"/>
  </si>
  <si>
    <t>M2</t>
    <phoneticPr fontId="1"/>
  </si>
  <si>
    <r>
      <t>書類はすべて、</t>
    </r>
    <r>
      <rPr>
        <u/>
        <sz val="10"/>
        <color theme="1"/>
        <rFont val="HG丸ｺﾞｼｯｸM-PRO"/>
        <family val="3"/>
        <charset val="128"/>
      </rPr>
      <t>A４サイズ・片面印刷・クリップ留め</t>
    </r>
    <r>
      <rPr>
        <sz val="10"/>
        <color theme="1"/>
        <rFont val="HG丸ｺﾞｼｯｸM-PRO"/>
        <family val="3"/>
        <charset val="128"/>
      </rPr>
      <t xml:space="preserve">で準備した。
</t>
    </r>
    <r>
      <rPr>
        <u/>
        <sz val="10"/>
        <color rgb="FFFF0000"/>
        <rFont val="HG丸ｺﾞｼｯｸM-PRO"/>
        <family val="3"/>
        <charset val="128"/>
      </rPr>
      <t>ホッチキスで留めていない。</t>
    </r>
    <rPh sb="0" eb="2">
      <t>ショルイ</t>
    </rPh>
    <rPh sb="13" eb="17">
      <t>カタメンインサツ</t>
    </rPh>
    <rPh sb="22" eb="23">
      <t>ト</t>
    </rPh>
    <rPh sb="25" eb="27">
      <t>ジュンビ</t>
    </rPh>
    <rPh sb="37" eb="38">
      <t>ト</t>
    </rPh>
    <phoneticPr fontId="1"/>
  </si>
  <si>
    <t>留年歴（高校以降）の有無</t>
    <rPh sb="0" eb="3">
      <t>リュウネンレキ</t>
    </rPh>
    <rPh sb="4" eb="8">
      <t>コウコウイコウ</t>
    </rPh>
    <rPh sb="10" eb="12">
      <t>ウム</t>
    </rPh>
    <phoneticPr fontId="1"/>
  </si>
  <si>
    <r>
      <rPr>
        <b/>
        <u/>
        <sz val="11"/>
        <color theme="1"/>
        <rFont val="HG丸ｺﾞｼｯｸM-PRO"/>
        <family val="3"/>
        <charset val="128"/>
      </rPr>
      <t>父母または父母に代わって家計を支えている方のみ</t>
    </r>
    <r>
      <rPr>
        <sz val="11"/>
        <color theme="1"/>
        <rFont val="HG丸ｺﾞｼｯｸM-PRO"/>
        <family val="3"/>
        <charset val="128"/>
      </rPr>
      <t>記入。</t>
    </r>
    <phoneticPr fontId="1"/>
  </si>
  <si>
    <r>
      <t>◆地方公共団体又は民間奨学団体の奨学金の状況　</t>
    </r>
    <r>
      <rPr>
        <sz val="8"/>
        <color theme="1"/>
        <rFont val="HG丸ｺﾞｼｯｸM-PRO"/>
        <family val="3"/>
        <charset val="128"/>
      </rPr>
      <t>（</t>
    </r>
    <r>
      <rPr>
        <sz val="8"/>
        <color rgb="FF0070C0"/>
        <rFont val="HG丸ｺﾞｼｯｸM-PRO"/>
        <family val="3"/>
        <charset val="128"/>
      </rPr>
      <t>リーディングプログラム・次世代研究者挑戦的育成プログラム・学振特別研究員等も要回答</t>
    </r>
    <r>
      <rPr>
        <sz val="8"/>
        <color theme="1"/>
        <rFont val="HG丸ｺﾞｼｯｸM-PRO"/>
        <family val="3"/>
        <charset val="128"/>
      </rPr>
      <t>）</t>
    </r>
    <rPh sb="1" eb="3">
      <t>チホウ</t>
    </rPh>
    <rPh sb="3" eb="5">
      <t>コウキョウ</t>
    </rPh>
    <rPh sb="5" eb="7">
      <t>ダンタイ</t>
    </rPh>
    <rPh sb="7" eb="8">
      <t>マタ</t>
    </rPh>
    <rPh sb="9" eb="11">
      <t>ミンカン</t>
    </rPh>
    <rPh sb="11" eb="13">
      <t>ショウガク</t>
    </rPh>
    <rPh sb="13" eb="15">
      <t>ダンタイ</t>
    </rPh>
    <rPh sb="16" eb="19">
      <t>ショウガクキン</t>
    </rPh>
    <rPh sb="20" eb="22">
      <t>ジョウキョウ</t>
    </rPh>
    <rPh sb="36" eb="39">
      <t>ジセダイ</t>
    </rPh>
    <rPh sb="39" eb="47">
      <t>ケンキュウシャチョウセンテキイクセイ</t>
    </rPh>
    <rPh sb="53" eb="55">
      <t>ガクシン</t>
    </rPh>
    <rPh sb="55" eb="57">
      <t>トクベツ</t>
    </rPh>
    <rPh sb="57" eb="60">
      <t>ケンキュウイン</t>
    </rPh>
    <rPh sb="60" eb="61">
      <t>トウ</t>
    </rPh>
    <rPh sb="62" eb="65">
      <t>ヨウカイトウ</t>
    </rPh>
    <phoneticPr fontId="1"/>
  </si>
  <si>
    <t>以下については、該当する項目に「○」を付し、控除を受けようとする場合は必要書類を提出してください。（Ｐ.14～15参照）</t>
    <rPh sb="0" eb="2">
      <t>イカ</t>
    </rPh>
    <rPh sb="8" eb="10">
      <t>ガイトウ</t>
    </rPh>
    <rPh sb="12" eb="14">
      <t>コウモク</t>
    </rPh>
    <rPh sb="19" eb="20">
      <t>フ</t>
    </rPh>
    <rPh sb="22" eb="24">
      <t>コウジョ</t>
    </rPh>
    <rPh sb="25" eb="26">
      <t>ウ</t>
    </rPh>
    <rPh sb="32" eb="34">
      <t>バアイ</t>
    </rPh>
    <rPh sb="35" eb="37">
      <t>ヒツヨウ</t>
    </rPh>
    <rPh sb="37" eb="39">
      <t>ショルイ</t>
    </rPh>
    <rPh sb="40" eb="42">
      <t>テイシュツ</t>
    </rPh>
    <rPh sb="57" eb="59">
      <t>サンショウ</t>
    </rPh>
    <phoneticPr fontId="1"/>
  </si>
  <si>
    <r>
      <rPr>
        <sz val="11"/>
        <color theme="1"/>
        <rFont val="HG丸ｺﾞｼｯｸM-PRO"/>
        <family val="3"/>
        <charset val="128"/>
      </rPr>
      <t>　</t>
    </r>
    <r>
      <rPr>
        <u/>
        <sz val="11"/>
        <color theme="1"/>
        <rFont val="HG丸ｺﾞｼｯｸM-PRO"/>
        <family val="3"/>
        <charset val="128"/>
      </rPr>
      <t>提出前チェックリスト（様式６）にその旨記入してください。</t>
    </r>
    <rPh sb="1" eb="4">
      <t>テイシュツマエ</t>
    </rPh>
    <rPh sb="12" eb="14">
      <t>ヨウシキ</t>
    </rPh>
    <rPh sb="19" eb="20">
      <t>ムネ</t>
    </rPh>
    <rPh sb="20" eb="22">
      <t>キニュウ</t>
    </rPh>
    <phoneticPr fontId="1"/>
  </si>
  <si>
    <t>・長期療養者がいる場合のみに作成してください。</t>
  </si>
  <si>
    <t>・各月の金額をExcelにご入力ください。金額は自動計算されます。</t>
  </si>
  <si>
    <t>・使用年月ではなく、実際に支払った月について各項目に記入してください。</t>
  </si>
  <si>
    <t>・診断書（写し）と領収書（写し可、但し診断内容に関係のないものは除く）と一緒に提出してください。</t>
  </si>
  <si>
    <t>・複数の診療機関を受診されている場合は、本紙をコピーし、病気別、病院別に療養費算出表を作成してください。</t>
  </si>
  <si>
    <t>・各月の金額をExcelにご入力ください。金額は自動計算されます（上限は71万円です。）。</t>
  </si>
  <si>
    <t>・出願前12ヶ月以内分の領収書（写）により算出してください。併せて算出に使用した領収書（写）を添付してください。</t>
    <phoneticPr fontId="1"/>
  </si>
  <si>
    <t>・別居経費として控除が受けられる範囲は、別居者が負担している住居費・光熱水料及び出願前12ヶ月以内の転居の際に購入した家具等
　の費用です。（電話料・賄い費等は控除対象とはなりません。）</t>
    <phoneticPr fontId="1"/>
  </si>
  <si>
    <r>
      <t>・</t>
    </r>
    <r>
      <rPr>
        <u/>
        <sz val="8"/>
        <color rgb="FFFF0000"/>
        <rFont val="HG丸ｺﾞｼｯｸM-PRO"/>
        <family val="3"/>
        <charset val="128"/>
      </rPr>
      <t>主たる家計支持者が別居している（単身赴任等）場合のみ</t>
    </r>
    <r>
      <rPr>
        <sz val="8"/>
        <rFont val="HG丸ｺﾞｼｯｸM-PRO"/>
        <family val="3"/>
        <charset val="128"/>
      </rPr>
      <t>に作成してください。
　学生が一人暮らしで実家から離れて住んでいる場合の書類ではありません。</t>
    </r>
    <phoneticPr fontId="1"/>
  </si>
  <si>
    <r>
      <t>・</t>
    </r>
    <r>
      <rPr>
        <u/>
        <sz val="8"/>
        <color rgb="FFFF0000"/>
        <rFont val="HG丸ｺﾞｼｯｸM-PRO"/>
        <family val="3"/>
        <charset val="128"/>
      </rPr>
      <t>出願時時点において、６ヶ月以上の長期療養中の方</t>
    </r>
    <r>
      <rPr>
        <sz val="8"/>
        <rFont val="HG丸ｺﾞｼｯｸM-PRO"/>
        <family val="3"/>
        <charset val="128"/>
      </rPr>
      <t>が対象となります。</t>
    </r>
    <rPh sb="23" eb="24">
      <t>カタ</t>
    </rPh>
    <phoneticPr fontId="1"/>
  </si>
  <si>
    <r>
      <t>※申請受付期間内に提出できない書類がある場合は、チェック欄で「後日提出」を選択し、提出予
　定日を一番下の欄に記入してください。
　</t>
    </r>
    <r>
      <rPr>
        <b/>
        <sz val="12"/>
        <color rgb="FFFF0000"/>
        <rFont val="HG丸ｺﾞｼｯｸM-PRO"/>
        <family val="3"/>
        <charset val="128"/>
      </rPr>
      <t>ただし、様式１、２及び６（本様式）については、必ず受付指定期間内に提出してください。</t>
    </r>
    <r>
      <rPr>
        <b/>
        <sz val="12"/>
        <rFont val="HG丸ｺﾞｼｯｸM-PRO"/>
        <family val="3"/>
        <charset val="128"/>
      </rPr>
      <t xml:space="preserve">
（申請受付期間内に提出がない場合は、受理しません。）</t>
    </r>
    <rPh sb="1" eb="5">
      <t>シンセイウケツケ</t>
    </rPh>
    <rPh sb="5" eb="8">
      <t>キカンナイ</t>
    </rPh>
    <rPh sb="9" eb="11">
      <t>テイシュツ</t>
    </rPh>
    <rPh sb="15" eb="17">
      <t>ショルイ</t>
    </rPh>
    <rPh sb="20" eb="22">
      <t>バアイ</t>
    </rPh>
    <rPh sb="28" eb="29">
      <t>ラン</t>
    </rPh>
    <rPh sb="31" eb="35">
      <t>ゴジツテイシュツ</t>
    </rPh>
    <rPh sb="37" eb="39">
      <t>センタク</t>
    </rPh>
    <rPh sb="41" eb="43">
      <t>テイシュツ</t>
    </rPh>
    <rPh sb="47" eb="48">
      <t>ビ</t>
    </rPh>
    <rPh sb="49" eb="51">
      <t>イチバン</t>
    </rPh>
    <rPh sb="51" eb="52">
      <t>シタ</t>
    </rPh>
    <rPh sb="53" eb="54">
      <t>ラン</t>
    </rPh>
    <rPh sb="55" eb="57">
      <t>キニュウ</t>
    </rPh>
    <rPh sb="70" eb="72">
      <t>ヨウシキ</t>
    </rPh>
    <rPh sb="75" eb="76">
      <t>オヨ</t>
    </rPh>
    <rPh sb="79" eb="82">
      <t>ホンヨウシキ</t>
    </rPh>
    <rPh sb="89" eb="90">
      <t>カナラ</t>
    </rPh>
    <rPh sb="91" eb="93">
      <t>ウケツケ</t>
    </rPh>
    <rPh sb="93" eb="95">
      <t>シテイ</t>
    </rPh>
    <rPh sb="95" eb="98">
      <t>キカンナイ</t>
    </rPh>
    <rPh sb="99" eb="101">
      <t>テイシュツ</t>
    </rPh>
    <rPh sb="110" eb="114">
      <t>シンセイウケツケ</t>
    </rPh>
    <rPh sb="114" eb="117">
      <t>キカンナイ</t>
    </rPh>
    <rPh sb="118" eb="120">
      <t>テイシュツ</t>
    </rPh>
    <rPh sb="123" eb="125">
      <t>バアイ</t>
    </rPh>
    <rPh sb="127" eb="129">
      <t>ジュリ</t>
    </rPh>
    <phoneticPr fontId="1"/>
  </si>
  <si>
    <r>
      <t>高等学校の調査書　＜</t>
    </r>
    <r>
      <rPr>
        <u/>
        <sz val="10"/>
        <color theme="1"/>
        <rFont val="HG丸ｺﾞｼｯｸM-PRO"/>
        <family val="3"/>
        <charset val="128"/>
      </rPr>
      <t>成績証明書ではありません</t>
    </r>
    <r>
      <rPr>
        <sz val="10"/>
        <color theme="1"/>
        <rFont val="HG丸ｺﾞｼｯｸM-PRO"/>
        <family val="3"/>
        <charset val="128"/>
      </rPr>
      <t>＞</t>
    </r>
    <rPh sb="0" eb="2">
      <t>コウトウ</t>
    </rPh>
    <rPh sb="2" eb="4">
      <t>ガッコウ</t>
    </rPh>
    <rPh sb="5" eb="8">
      <t>チョウサショ</t>
    </rPh>
    <rPh sb="10" eb="15">
      <t>セイセキショウメイショ</t>
    </rPh>
    <phoneticPr fontId="1"/>
  </si>
  <si>
    <t>（様式６）提出前チェックリスト　※この用紙</t>
    <rPh sb="1" eb="3">
      <t>ヨウシキ</t>
    </rPh>
    <rPh sb="5" eb="8">
      <t>テイシュツマエ</t>
    </rPh>
    <rPh sb="19" eb="21">
      <t>ヨウシ</t>
    </rPh>
    <phoneticPr fontId="1"/>
  </si>
  <si>
    <t>その他　該当者がいる場合に提出が必要な書類（Ｐ.14-15証明書類一覧参照）</t>
    <rPh sb="2" eb="3">
      <t>タ</t>
    </rPh>
    <rPh sb="4" eb="7">
      <t>ガイトウシャ</t>
    </rPh>
    <rPh sb="10" eb="12">
      <t>バアイ</t>
    </rPh>
    <rPh sb="13" eb="15">
      <t>テイシュツ</t>
    </rPh>
    <rPh sb="16" eb="18">
      <t>ヒツヨウ</t>
    </rPh>
    <rPh sb="19" eb="21">
      <t>ショルイ</t>
    </rPh>
    <rPh sb="29" eb="32">
      <t>ショウメイショ</t>
    </rPh>
    <rPh sb="32" eb="33">
      <t>ルイ</t>
    </rPh>
    <rPh sb="33" eb="35">
      <t>イチラン</t>
    </rPh>
    <rPh sb="35" eb="37">
      <t>サンショウ</t>
    </rPh>
    <phoneticPr fontId="1"/>
  </si>
  <si>
    <r>
      <t xml:space="preserve">所　属
</t>
    </r>
    <r>
      <rPr>
        <b/>
        <sz val="8"/>
        <color rgb="FF0070C0"/>
        <rFont val="HG丸ｺﾞｼｯｸM-PRO"/>
        <family val="3"/>
        <charset val="128"/>
      </rPr>
      <t>（令和8年</t>
    </r>
    <r>
      <rPr>
        <b/>
        <u/>
        <sz val="8"/>
        <color rgb="FF0070C0"/>
        <rFont val="HG丸ｺﾞｼｯｸM-PRO"/>
        <family val="3"/>
        <charset val="128"/>
      </rPr>
      <t>３月時点</t>
    </r>
    <r>
      <rPr>
        <b/>
        <sz val="8"/>
        <color rgb="FF0070C0"/>
        <rFont val="HG丸ｺﾞｼｯｸM-PRO"/>
        <family val="3"/>
        <charset val="128"/>
      </rPr>
      <t>）</t>
    </r>
    <rPh sb="0" eb="1">
      <t>ショ</t>
    </rPh>
    <rPh sb="2" eb="3">
      <t>ゾク</t>
    </rPh>
    <rPh sb="5" eb="7">
      <t>レイワ</t>
    </rPh>
    <rPh sb="8" eb="9">
      <t>ネン</t>
    </rPh>
    <rPh sb="10" eb="11">
      <t>ガツ</t>
    </rPh>
    <rPh sb="11" eb="13">
      <t>ジテン</t>
    </rPh>
    <phoneticPr fontId="1"/>
  </si>
  <si>
    <r>
      <t xml:space="preserve">所　属
</t>
    </r>
    <r>
      <rPr>
        <b/>
        <sz val="8"/>
        <color rgb="FFFF0000"/>
        <rFont val="HG丸ｺﾞｼｯｸM-PRO"/>
        <family val="3"/>
        <charset val="128"/>
      </rPr>
      <t>（令和8年４月時点）</t>
    </r>
    <rPh sb="0" eb="1">
      <t>ショ</t>
    </rPh>
    <rPh sb="2" eb="3">
      <t>ゾク</t>
    </rPh>
    <rPh sb="5" eb="7">
      <t>レイワ</t>
    </rPh>
    <rPh sb="8" eb="9">
      <t>ネン</t>
    </rPh>
    <rPh sb="10" eb="11">
      <t>ガツ</t>
    </rPh>
    <rPh sb="11" eb="13">
      <t>ジテン</t>
    </rPh>
    <phoneticPr fontId="1"/>
  </si>
  <si>
    <r>
      <t>①</t>
    </r>
    <r>
      <rPr>
        <b/>
        <sz val="9"/>
        <color rgb="FF0070C0"/>
        <rFont val="HG丸ｺﾞｼｯｸM-PRO"/>
        <family val="3"/>
        <charset val="128"/>
      </rPr>
      <t>（令和8年</t>
    </r>
    <r>
      <rPr>
        <b/>
        <u/>
        <sz val="9"/>
        <color rgb="FF0070C0"/>
        <rFont val="HG丸ｺﾞｼｯｸM-PRO"/>
        <family val="3"/>
        <charset val="128"/>
      </rPr>
      <t>3月時点</t>
    </r>
    <r>
      <rPr>
        <b/>
        <sz val="9"/>
        <color rgb="FF0070C0"/>
        <rFont val="HG丸ｺﾞｼｯｸM-PRO"/>
        <family val="3"/>
        <charset val="128"/>
      </rPr>
      <t>）</t>
    </r>
    <rPh sb="2" eb="4">
      <t>レイワ</t>
    </rPh>
    <rPh sb="5" eb="6">
      <t>ネン</t>
    </rPh>
    <rPh sb="7" eb="8">
      <t>ガツ</t>
    </rPh>
    <phoneticPr fontId="1"/>
  </si>
  <si>
    <r>
      <t>②</t>
    </r>
    <r>
      <rPr>
        <b/>
        <sz val="9"/>
        <color rgb="FFFF0000"/>
        <rFont val="HG丸ｺﾞｼｯｸM-PRO"/>
        <family val="3"/>
        <charset val="128"/>
      </rPr>
      <t>（令和8年4月時点）</t>
    </r>
    <rPh sb="2" eb="4">
      <t>レイワ</t>
    </rPh>
    <rPh sb="5" eb="6">
      <t>ネン</t>
    </rPh>
    <rPh sb="6" eb="7">
      <t>ヘイネン</t>
    </rPh>
    <rPh sb="7" eb="8">
      <t>ガツ</t>
    </rPh>
    <phoneticPr fontId="1"/>
  </si>
  <si>
    <r>
      <t xml:space="preserve">学　年
</t>
    </r>
    <r>
      <rPr>
        <b/>
        <sz val="8"/>
        <color rgb="FFFF0000"/>
        <rFont val="HG丸ｺﾞｼｯｸM-PRO"/>
        <family val="3"/>
        <charset val="128"/>
      </rPr>
      <t>（令和8年４月
時点）</t>
    </r>
    <rPh sb="0" eb="1">
      <t>ガク</t>
    </rPh>
    <rPh sb="2" eb="3">
      <t>ネン</t>
    </rPh>
    <rPh sb="5" eb="7">
      <t>レイワ</t>
    </rPh>
    <rPh sb="8" eb="9">
      <t>ネン</t>
    </rPh>
    <rPh sb="12" eb="14">
      <t>ジテン</t>
    </rPh>
    <phoneticPr fontId="1"/>
  </si>
  <si>
    <r>
      <t xml:space="preserve">生年月日、年齢
</t>
    </r>
    <r>
      <rPr>
        <b/>
        <sz val="8"/>
        <color rgb="FFFF0000"/>
        <rFont val="HG丸ｺﾞｼｯｸM-PRO"/>
        <family val="3"/>
        <charset val="128"/>
      </rPr>
      <t>（令和8年４月
時点）</t>
    </r>
    <rPh sb="0" eb="2">
      <t>セイネン</t>
    </rPh>
    <rPh sb="2" eb="4">
      <t>ガッピ</t>
    </rPh>
    <rPh sb="5" eb="7">
      <t>ネンレイ</t>
    </rPh>
    <rPh sb="16" eb="18">
      <t>ジテン</t>
    </rPh>
    <phoneticPr fontId="1"/>
  </si>
  <si>
    <r>
      <t>他の奨学金について</t>
    </r>
    <r>
      <rPr>
        <b/>
        <sz val="10"/>
        <color rgb="FFFF0000"/>
        <rFont val="HG丸ｺﾞｼｯｸM-PRO"/>
        <family val="3"/>
        <charset val="128"/>
      </rPr>
      <t>（令和8年4月時点）</t>
    </r>
    <rPh sb="0" eb="1">
      <t>タ</t>
    </rPh>
    <rPh sb="2" eb="5">
      <t>ショウガクキン</t>
    </rPh>
    <rPh sb="10" eb="12">
      <t>レイワ</t>
    </rPh>
    <rPh sb="13" eb="14">
      <t>ネン</t>
    </rPh>
    <rPh sb="14" eb="15">
      <t>ヘイネン</t>
    </rPh>
    <rPh sb="15" eb="16">
      <t>ガツ</t>
    </rPh>
    <rPh sb="16" eb="18">
      <t>ジテン</t>
    </rPh>
    <phoneticPr fontId="1"/>
  </si>
  <si>
    <r>
      <t xml:space="preserve">本人の連絡先
</t>
    </r>
    <r>
      <rPr>
        <sz val="8"/>
        <color rgb="FFFF0000"/>
        <rFont val="HG丸ｺﾞｼｯｸM-PRO"/>
        <family val="3"/>
        <charset val="128"/>
      </rPr>
      <t>（令和8年4月時点）</t>
    </r>
    <r>
      <rPr>
        <sz val="8"/>
        <rFont val="HG丸ｺﾞｼｯｸM-PRO"/>
        <family val="3"/>
        <charset val="128"/>
      </rPr>
      <t xml:space="preserve">
</t>
    </r>
    <r>
      <rPr>
        <sz val="8"/>
        <color rgb="FFFF0000"/>
        <rFont val="HG丸ｺﾞｼｯｸM-PRO"/>
        <family val="3"/>
        <charset val="128"/>
      </rPr>
      <t>（注）在学生への連絡は、OUメールに行うことが基本となります。</t>
    </r>
    <rPh sb="0" eb="2">
      <t>ホンニン</t>
    </rPh>
    <rPh sb="3" eb="6">
      <t>レンラクサキ</t>
    </rPh>
    <rPh sb="8" eb="10">
      <t>レイワ</t>
    </rPh>
    <rPh sb="14" eb="16">
      <t>ジテン</t>
    </rPh>
    <rPh sb="21" eb="24">
      <t>ザイガクセイ</t>
    </rPh>
    <rPh sb="26" eb="28">
      <t>レンラク</t>
    </rPh>
    <rPh sb="36" eb="37">
      <t>オコナ</t>
    </rPh>
    <rPh sb="41" eb="43">
      <t>キホン</t>
    </rPh>
    <phoneticPr fontId="1"/>
  </si>
  <si>
    <t>令和8年4月1日現在</t>
    <rPh sb="0" eb="2">
      <t>レイワ</t>
    </rPh>
    <rPh sb="3" eb="4">
      <t>ネン</t>
    </rPh>
    <rPh sb="4" eb="5">
      <t>ヘイネン</t>
    </rPh>
    <rPh sb="5" eb="6">
      <t>ガツ</t>
    </rPh>
    <rPh sb="7" eb="8">
      <t>ニチ</t>
    </rPh>
    <rPh sb="8" eb="10">
      <t>ゲンザイ</t>
    </rPh>
    <phoneticPr fontId="1"/>
  </si>
  <si>
    <r>
      <t xml:space="preserve">年齢
</t>
    </r>
    <r>
      <rPr>
        <sz val="8"/>
        <color theme="1"/>
        <rFont val="HG丸ｺﾞｼｯｸM-PRO"/>
        <family val="3"/>
        <charset val="128"/>
      </rPr>
      <t>（</t>
    </r>
    <r>
      <rPr>
        <b/>
        <sz val="8"/>
        <color rgb="FFFF0000"/>
        <rFont val="HG丸ｺﾞｼｯｸM-PRO"/>
        <family val="3"/>
        <charset val="128"/>
      </rPr>
      <t>R8.4時点</t>
    </r>
    <r>
      <rPr>
        <sz val="8"/>
        <color theme="1"/>
        <rFont val="HG丸ｺﾞｼｯｸM-PRO"/>
        <family val="3"/>
        <charset val="128"/>
      </rPr>
      <t>）</t>
    </r>
    <rPh sb="0" eb="2">
      <t>ネンレイ</t>
    </rPh>
    <rPh sb="8" eb="10">
      <t>ジテン</t>
    </rPh>
    <phoneticPr fontId="1"/>
  </si>
  <si>
    <r>
      <t>学　年
（</t>
    </r>
    <r>
      <rPr>
        <b/>
        <sz val="10"/>
        <color rgb="FFFF0000"/>
        <rFont val="HG丸ｺﾞｼｯｸM-PRO"/>
        <family val="3"/>
        <charset val="128"/>
      </rPr>
      <t>R8.4時点</t>
    </r>
    <r>
      <rPr>
        <sz val="10"/>
        <rFont val="HG丸ｺﾞｼｯｸM-PRO"/>
        <family val="3"/>
        <charset val="128"/>
      </rPr>
      <t>）</t>
    </r>
    <rPh sb="0" eb="1">
      <t>ガク</t>
    </rPh>
    <rPh sb="2" eb="3">
      <t>ネン</t>
    </rPh>
    <rPh sb="9" eb="11">
      <t>ジテン</t>
    </rPh>
    <phoneticPr fontId="1"/>
  </si>
  <si>
    <r>
      <t>◆</t>
    </r>
    <r>
      <rPr>
        <u/>
        <sz val="11"/>
        <color theme="1"/>
        <rFont val="HG丸ｺﾞｼｯｸM-PRO"/>
        <family val="3"/>
        <charset val="128"/>
      </rPr>
      <t>発行日の都合等により、令和7年度末までに履修した全ての科目の成績が記載された『成績証明書』が提出できない場合、</t>
    </r>
    <rPh sb="1" eb="3">
      <t>ハッコウ</t>
    </rPh>
    <rPh sb="3" eb="4">
      <t>ビ</t>
    </rPh>
    <rPh sb="5" eb="7">
      <t>ツゴウ</t>
    </rPh>
    <rPh sb="7" eb="8">
      <t>トウ</t>
    </rPh>
    <rPh sb="12" eb="14">
      <t>レイワ</t>
    </rPh>
    <rPh sb="15" eb="18">
      <t>ネンドマツ</t>
    </rPh>
    <rPh sb="16" eb="17">
      <t>ド</t>
    </rPh>
    <rPh sb="17" eb="18">
      <t>マツ</t>
    </rPh>
    <rPh sb="21" eb="23">
      <t>リシュウ</t>
    </rPh>
    <rPh sb="25" eb="26">
      <t>スベ</t>
    </rPh>
    <rPh sb="28" eb="30">
      <t>カモク</t>
    </rPh>
    <rPh sb="31" eb="33">
      <t>セイセキ</t>
    </rPh>
    <rPh sb="34" eb="36">
      <t>キサイ</t>
    </rPh>
    <rPh sb="40" eb="42">
      <t>セイセキ</t>
    </rPh>
    <rPh sb="42" eb="45">
      <t>ショウメイショ</t>
    </rPh>
    <rPh sb="47" eb="49">
      <t>テイシュツ</t>
    </rPh>
    <rPh sb="53" eb="55">
      <t>バアイ</t>
    </rPh>
    <phoneticPr fontId="1"/>
  </si>
  <si>
    <r>
      <rPr>
        <sz val="12"/>
        <rFont val="HG丸ｺﾞｼｯｸM-PRO"/>
        <family val="3"/>
        <charset val="128"/>
      </rPr>
      <t>　</t>
    </r>
    <r>
      <rPr>
        <u/>
        <sz val="12"/>
        <rFont val="HG丸ｺﾞｼｯｸM-PRO"/>
        <family val="3"/>
        <charset val="128"/>
      </rPr>
      <t>後日、全ての成績が揃い次第、その『成績証明書』をこの計算表とともに</t>
    </r>
    <r>
      <rPr>
        <b/>
        <u/>
        <sz val="12"/>
        <color rgb="FFFF0000"/>
        <rFont val="HG丸ｺﾞｼｯｸM-PRO"/>
        <family val="3"/>
        <charset val="128"/>
      </rPr>
      <t>3月24日（火）まで</t>
    </r>
    <r>
      <rPr>
        <u/>
        <sz val="12"/>
        <rFont val="HG丸ｺﾞｼｯｸM-PRO"/>
        <family val="3"/>
        <charset val="128"/>
      </rPr>
      <t>に提出してください。</t>
    </r>
    <rPh sb="1" eb="2">
      <t>アト</t>
    </rPh>
    <rPh sb="2" eb="3">
      <t>ニチ</t>
    </rPh>
    <rPh sb="4" eb="5">
      <t>スベ</t>
    </rPh>
    <rPh sb="7" eb="9">
      <t>セイセキ</t>
    </rPh>
    <rPh sb="10" eb="11">
      <t>ソロ</t>
    </rPh>
    <rPh sb="12" eb="14">
      <t>シダイ</t>
    </rPh>
    <rPh sb="18" eb="20">
      <t>セイセキ</t>
    </rPh>
    <rPh sb="20" eb="23">
      <t>ショウメイショ</t>
    </rPh>
    <rPh sb="27" eb="29">
      <t>ケイサン</t>
    </rPh>
    <rPh sb="29" eb="30">
      <t>ヒョウ</t>
    </rPh>
    <rPh sb="35" eb="36">
      <t>ガツ</t>
    </rPh>
    <rPh sb="38" eb="39">
      <t>ニチ</t>
    </rPh>
    <rPh sb="40" eb="41">
      <t>ヒ</t>
    </rPh>
    <rPh sb="45" eb="47">
      <t>テイシュツ</t>
    </rPh>
    <phoneticPr fontId="1"/>
  </si>
  <si>
    <r>
      <t xml:space="preserve">  </t>
    </r>
    <r>
      <rPr>
        <b/>
        <u/>
        <sz val="10"/>
        <color theme="1"/>
        <rFont val="HG丸ｺﾞｼｯｸM-PRO"/>
        <family val="3"/>
        <charset val="128"/>
      </rPr>
      <t>「証明書類一覧」（P.13～16）</t>
    </r>
    <r>
      <rPr>
        <sz val="10"/>
        <color theme="1"/>
        <rFont val="HG丸ｺﾞｼｯｸM-PRO"/>
        <family val="3"/>
        <charset val="128"/>
      </rPr>
      <t>を参照し、不備・不足がないか必ず確認、チェック欄にチェックのうえ、提出してください。</t>
    </r>
    <phoneticPr fontId="1"/>
  </si>
  <si>
    <r>
      <t xml:space="preserve">【給与所得者の家族がいる場合】
</t>
    </r>
    <r>
      <rPr>
        <sz val="10"/>
        <color rgb="FFFF0000"/>
        <rFont val="HG丸ｺﾞｼｯｸM-PRO"/>
        <family val="3"/>
        <charset val="128"/>
      </rPr>
      <t>令和7年分</t>
    </r>
    <r>
      <rPr>
        <sz val="10"/>
        <color theme="1"/>
        <rFont val="HG丸ｺﾞｼｯｸM-PRO"/>
        <family val="3"/>
        <charset val="128"/>
      </rPr>
      <t>給与所得の源泉徴収票（写）</t>
    </r>
    <rPh sb="1" eb="3">
      <t>キュウヨ</t>
    </rPh>
    <rPh sb="3" eb="5">
      <t>ショトク</t>
    </rPh>
    <rPh sb="5" eb="6">
      <t>シャ</t>
    </rPh>
    <rPh sb="7" eb="9">
      <t>カゾク</t>
    </rPh>
    <rPh sb="12" eb="14">
      <t>バアイ</t>
    </rPh>
    <rPh sb="16" eb="18">
      <t>レイワ</t>
    </rPh>
    <rPh sb="19" eb="21">
      <t>ネンブン</t>
    </rPh>
    <rPh sb="21" eb="23">
      <t>キュウヨ</t>
    </rPh>
    <rPh sb="23" eb="25">
      <t>ショトク</t>
    </rPh>
    <rPh sb="26" eb="28">
      <t>ゲンセン</t>
    </rPh>
    <rPh sb="28" eb="30">
      <t>チョウシュウ</t>
    </rPh>
    <rPh sb="30" eb="31">
      <t>ヒョウ</t>
    </rPh>
    <rPh sb="32" eb="33">
      <t>ウツ</t>
    </rPh>
    <phoneticPr fontId="1"/>
  </si>
  <si>
    <r>
      <t>（様式３）成績計算表
※※成績証明書に履修した全ての科目の成績が揃っていない場合は、成績証明書と共に</t>
    </r>
    <r>
      <rPr>
        <b/>
        <u/>
        <sz val="10"/>
        <color rgb="FFFF0000"/>
        <rFont val="HG丸ｺﾞｼｯｸM-PRO"/>
        <family val="3"/>
        <charset val="128"/>
      </rPr>
      <t>３月24日（火）まで</t>
    </r>
    <r>
      <rPr>
        <sz val="10"/>
        <color theme="1"/>
        <rFont val="HG丸ｺﾞｼｯｸM-PRO"/>
        <family val="3"/>
        <charset val="128"/>
      </rPr>
      <t>に提出のこと</t>
    </r>
    <rPh sb="1" eb="3">
      <t>ヨウシキ</t>
    </rPh>
    <rPh sb="5" eb="7">
      <t>セイセキ</t>
    </rPh>
    <rPh sb="7" eb="9">
      <t>ケイサン</t>
    </rPh>
    <rPh sb="9" eb="10">
      <t>ヒョウ</t>
    </rPh>
    <rPh sb="13" eb="15">
      <t>セイセキ</t>
    </rPh>
    <rPh sb="15" eb="18">
      <t>ショウメイショ</t>
    </rPh>
    <rPh sb="19" eb="21">
      <t>リシュウ</t>
    </rPh>
    <rPh sb="23" eb="24">
      <t>スベ</t>
    </rPh>
    <rPh sb="26" eb="28">
      <t>カモク</t>
    </rPh>
    <rPh sb="29" eb="31">
      <t>セイセキ</t>
    </rPh>
    <rPh sb="32" eb="33">
      <t>ソロ</t>
    </rPh>
    <rPh sb="38" eb="40">
      <t>バアイ</t>
    </rPh>
    <rPh sb="42" eb="44">
      <t>セイセキ</t>
    </rPh>
    <rPh sb="44" eb="47">
      <t>ショウメイショ</t>
    </rPh>
    <rPh sb="48" eb="49">
      <t>トモ</t>
    </rPh>
    <rPh sb="51" eb="52">
      <t>ガツ</t>
    </rPh>
    <rPh sb="54" eb="55">
      <t>ニチ</t>
    </rPh>
    <rPh sb="56" eb="57">
      <t>カ</t>
    </rPh>
    <rPh sb="61" eb="63">
      <t>テイシュツ</t>
    </rPh>
    <phoneticPr fontId="1"/>
  </si>
  <si>
    <r>
      <t>成績証明書
※履修した全ての科目の成績が揃っていない場合は、（様式３）成績計算書と共に</t>
    </r>
    <r>
      <rPr>
        <b/>
        <u/>
        <sz val="10"/>
        <color rgb="FFFF0000"/>
        <rFont val="HG丸ｺﾞｼｯｸM-PRO"/>
        <family val="3"/>
        <charset val="128"/>
      </rPr>
      <t>３月2４日（火）まで</t>
    </r>
    <r>
      <rPr>
        <sz val="10"/>
        <color theme="1"/>
        <rFont val="HG丸ｺﾞｼｯｸM-PRO"/>
        <family val="3"/>
        <charset val="128"/>
      </rPr>
      <t>に提出のこと</t>
    </r>
    <rPh sb="0" eb="2">
      <t>セイセキ</t>
    </rPh>
    <rPh sb="2" eb="5">
      <t>ショウメイショ</t>
    </rPh>
    <rPh sb="49" eb="50">
      <t>カ</t>
    </rPh>
    <phoneticPr fontId="1"/>
  </si>
  <si>
    <r>
      <rPr>
        <sz val="10"/>
        <color rgb="FFFF0000"/>
        <rFont val="HG丸ｺﾞｼｯｸM-PRO"/>
        <family val="3"/>
        <charset val="128"/>
      </rPr>
      <t>令和7年度（令和６年分）</t>
    </r>
    <r>
      <rPr>
        <sz val="10"/>
        <color theme="1"/>
        <rFont val="HG丸ｺﾞｼｯｸM-PRO"/>
        <family val="3"/>
        <charset val="128"/>
      </rPr>
      <t>課税証明書（所得証明書〔所得がなければ非課税証明書〕）
（父母・同一生計者全員分・コピーは不可）</t>
    </r>
    <rPh sb="0" eb="2">
      <t>レイワ</t>
    </rPh>
    <rPh sb="3" eb="5">
      <t>ネンド</t>
    </rPh>
    <rPh sb="6" eb="8">
      <t>レイワ</t>
    </rPh>
    <rPh sb="9" eb="11">
      <t>ネンブン</t>
    </rPh>
    <rPh sb="12" eb="14">
      <t>カゼイ</t>
    </rPh>
    <rPh sb="14" eb="17">
      <t>ショウメイショ</t>
    </rPh>
    <rPh sb="18" eb="20">
      <t>ショトク</t>
    </rPh>
    <rPh sb="20" eb="23">
      <t>ショウメイショ</t>
    </rPh>
    <rPh sb="24" eb="26">
      <t>ショトク</t>
    </rPh>
    <rPh sb="31" eb="34">
      <t>ヒカゼイ</t>
    </rPh>
    <rPh sb="34" eb="37">
      <t>ショウメイショ</t>
    </rPh>
    <rPh sb="41" eb="43">
      <t>フボ</t>
    </rPh>
    <rPh sb="44" eb="46">
      <t>ドウイツ</t>
    </rPh>
    <rPh sb="46" eb="48">
      <t>セイケイ</t>
    </rPh>
    <rPh sb="48" eb="49">
      <t>シャ</t>
    </rPh>
    <rPh sb="49" eb="51">
      <t>ゼンイン</t>
    </rPh>
    <rPh sb="51" eb="52">
      <t>ブン</t>
    </rPh>
    <rPh sb="57" eb="59">
      <t>フカ</t>
    </rPh>
    <phoneticPr fontId="1"/>
  </si>
  <si>
    <r>
      <t xml:space="preserve">【給与所得者以外の収入、又は複数の収入がある家族がいる場合】
</t>
    </r>
    <r>
      <rPr>
        <sz val="10"/>
        <color rgb="FFFF0000"/>
        <rFont val="HG丸ｺﾞｼｯｸM-PRO"/>
        <family val="3"/>
        <charset val="128"/>
      </rPr>
      <t>令和7年分</t>
    </r>
    <r>
      <rPr>
        <sz val="10"/>
        <color theme="1"/>
        <rFont val="HG丸ｺﾞｼｯｸM-PRO"/>
        <family val="3"/>
        <charset val="128"/>
      </rPr>
      <t>確定申告書控（第１表及び第２表）（写）
（電子申告の場合は、受付番号が記載されたもの）</t>
    </r>
    <rPh sb="1" eb="3">
      <t>キュウヨ</t>
    </rPh>
    <rPh sb="3" eb="5">
      <t>ショトク</t>
    </rPh>
    <rPh sb="5" eb="6">
      <t>シャ</t>
    </rPh>
    <rPh sb="6" eb="8">
      <t>イガイ</t>
    </rPh>
    <rPh sb="9" eb="11">
      <t>シュウニュウ</t>
    </rPh>
    <rPh sb="12" eb="13">
      <t>マタ</t>
    </rPh>
    <rPh sb="14" eb="16">
      <t>フクスウ</t>
    </rPh>
    <rPh sb="17" eb="19">
      <t>シュウニュウ</t>
    </rPh>
    <rPh sb="22" eb="24">
      <t>カゾク</t>
    </rPh>
    <rPh sb="27" eb="29">
      <t>バアイ</t>
    </rPh>
    <rPh sb="31" eb="33">
      <t>レイワ</t>
    </rPh>
    <rPh sb="34" eb="35">
      <t>ネン</t>
    </rPh>
    <rPh sb="35" eb="36">
      <t>ブン</t>
    </rPh>
    <rPh sb="36" eb="38">
      <t>カクテイ</t>
    </rPh>
    <rPh sb="38" eb="40">
      <t>シンコク</t>
    </rPh>
    <rPh sb="40" eb="41">
      <t>ショ</t>
    </rPh>
    <rPh sb="41" eb="42">
      <t>ヒカ</t>
    </rPh>
    <rPh sb="43" eb="44">
      <t>ダイ</t>
    </rPh>
    <rPh sb="45" eb="46">
      <t>ヒョウ</t>
    </rPh>
    <rPh sb="46" eb="47">
      <t>オヨ</t>
    </rPh>
    <rPh sb="48" eb="49">
      <t>ダイ</t>
    </rPh>
    <rPh sb="50" eb="51">
      <t>ヒョウ</t>
    </rPh>
    <rPh sb="53" eb="54">
      <t>ウツ</t>
    </rPh>
    <rPh sb="57" eb="59">
      <t>デンシ</t>
    </rPh>
    <rPh sb="59" eb="61">
      <t>シンコク</t>
    </rPh>
    <rPh sb="62" eb="64">
      <t>バアイ</t>
    </rPh>
    <rPh sb="66" eb="68">
      <t>ウケツケ</t>
    </rPh>
    <rPh sb="68" eb="70">
      <t>バンゴウ</t>
    </rPh>
    <rPh sb="71" eb="7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</si>
</sst>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quot;m"/>
    <numFmt numFmtId="178" formatCode="#,##0_ "/>
    <numFmt numFmtId="179" formatCode="[&lt;=999]000;[&lt;=9999]000\-00;000\-0000"/>
    <numFmt numFmtId="180" formatCode="#,###&quot;円&quot;"/>
    <numFmt numFmtId="181" formatCode="#,###&quot;万円&quot;"/>
  </numFmts>
  <fonts count="82"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10"/>
      <color theme="1"/>
      <name val="HG丸ｺﾞｼｯｸM-PRO"/>
      <family val="3"/>
      <charset val="128"/>
    </font>
    <font>
      <sz val="9"/>
      <color theme="1"/>
      <name val="HG丸ｺﾞｼｯｸM-PRO"/>
      <family val="3"/>
      <charset val="128"/>
    </font>
    <font>
      <b/>
      <sz val="11"/>
      <color theme="1"/>
      <name val="HG丸ｺﾞｼｯｸM-PRO"/>
      <family val="3"/>
      <charset val="128"/>
    </font>
    <font>
      <sz val="9"/>
      <name val="HG丸ｺﾞｼｯｸM-PRO"/>
      <family val="3"/>
      <charset val="128"/>
    </font>
    <font>
      <sz val="8"/>
      <color theme="1"/>
      <name val="HG丸ｺﾞｼｯｸM-PRO"/>
      <family val="3"/>
      <charset val="128"/>
    </font>
    <font>
      <sz val="7"/>
      <color theme="1"/>
      <name val="HG丸ｺﾞｼｯｸM-PRO"/>
      <family val="3"/>
      <charset val="128"/>
    </font>
    <font>
      <sz val="12"/>
      <color theme="1"/>
      <name val="HG丸ｺﾞｼｯｸM-PRO"/>
      <family val="3"/>
      <charset val="128"/>
    </font>
    <font>
      <b/>
      <sz val="12"/>
      <color theme="1"/>
      <name val="HG丸ｺﾞｼｯｸM-PRO"/>
      <family val="3"/>
      <charset val="128"/>
    </font>
    <font>
      <b/>
      <sz val="18"/>
      <color theme="1"/>
      <name val="HG丸ｺﾞｼｯｸM-PRO"/>
      <family val="3"/>
      <charset val="128"/>
    </font>
    <font>
      <b/>
      <sz val="12"/>
      <color rgb="FFFF0000"/>
      <name val="HG丸ｺﾞｼｯｸM-PRO"/>
      <family val="3"/>
      <charset val="128"/>
    </font>
    <font>
      <sz val="20"/>
      <color theme="1"/>
      <name val="HG丸ｺﾞｼｯｸM-PRO"/>
      <family val="3"/>
      <charset val="128"/>
    </font>
    <font>
      <sz val="16"/>
      <color theme="1"/>
      <name val="HG丸ｺﾞｼｯｸM-PRO"/>
      <family val="3"/>
      <charset val="128"/>
    </font>
    <font>
      <u/>
      <sz val="10"/>
      <color theme="1"/>
      <name val="HG丸ｺﾞｼｯｸM-PRO"/>
      <family val="3"/>
      <charset val="128"/>
    </font>
    <font>
      <b/>
      <sz val="20"/>
      <color theme="1"/>
      <name val="HG丸ｺﾞｼｯｸM-PRO"/>
      <family val="3"/>
      <charset val="128"/>
    </font>
    <font>
      <b/>
      <sz val="14"/>
      <color theme="1"/>
      <name val="HG丸ｺﾞｼｯｸM-PRO"/>
      <family val="3"/>
      <charset val="128"/>
    </font>
    <font>
      <sz val="11"/>
      <color rgb="FFFF0000"/>
      <name val="HG丸ｺﾞｼｯｸM-PRO"/>
      <family val="3"/>
      <charset val="128"/>
    </font>
    <font>
      <sz val="10"/>
      <color rgb="FFFF0000"/>
      <name val="HG丸ｺﾞｼｯｸM-PRO"/>
      <family val="3"/>
      <charset val="128"/>
    </font>
    <font>
      <sz val="10"/>
      <name val="HG丸ｺﾞｼｯｸM-PRO"/>
      <family val="3"/>
      <charset val="128"/>
    </font>
    <font>
      <b/>
      <sz val="10"/>
      <color theme="1"/>
      <name val="HG丸ｺﾞｼｯｸM-PRO"/>
      <family val="3"/>
      <charset val="128"/>
    </font>
    <font>
      <b/>
      <sz val="8"/>
      <color rgb="FFFF0000"/>
      <name val="HG丸ｺﾞｼｯｸM-PRO"/>
      <family val="3"/>
      <charset val="128"/>
    </font>
    <font>
      <u/>
      <sz val="11"/>
      <color theme="1"/>
      <name val="HG丸ｺﾞｼｯｸM-PRO"/>
      <family val="3"/>
      <charset val="128"/>
    </font>
    <font>
      <sz val="11"/>
      <name val="HG丸ｺﾞｼｯｸM-PRO"/>
      <family val="3"/>
      <charset val="128"/>
    </font>
    <font>
      <sz val="20"/>
      <name val="HG丸ｺﾞｼｯｸM-PRO"/>
      <family val="3"/>
      <charset val="128"/>
    </font>
    <font>
      <sz val="11"/>
      <name val="ＭＳ Ｐゴシック"/>
      <family val="2"/>
      <charset val="128"/>
      <scheme val="minor"/>
    </font>
    <font>
      <b/>
      <sz val="11"/>
      <name val="HG丸ｺﾞｼｯｸM-PRO"/>
      <family val="3"/>
      <charset val="128"/>
    </font>
    <font>
      <b/>
      <sz val="12"/>
      <name val="HG丸ｺﾞｼｯｸM-PRO"/>
      <family val="3"/>
      <charset val="128"/>
    </font>
    <font>
      <sz val="8"/>
      <name val="HG丸ｺﾞｼｯｸM-PRO"/>
      <family val="3"/>
      <charset val="128"/>
    </font>
    <font>
      <sz val="12"/>
      <name val="HG丸ｺﾞｼｯｸM-PRO"/>
      <family val="3"/>
      <charset val="128"/>
    </font>
    <font>
      <u/>
      <sz val="12"/>
      <name val="HG丸ｺﾞｼｯｸM-PRO"/>
      <family val="3"/>
      <charset val="128"/>
    </font>
    <font>
      <b/>
      <u/>
      <sz val="10"/>
      <color rgb="FFFF0000"/>
      <name val="HG丸ｺﾞｼｯｸM-PRO"/>
      <family val="3"/>
      <charset val="128"/>
    </font>
    <font>
      <sz val="9"/>
      <name val="ＭＳ Ｐゴシック"/>
      <family val="3"/>
      <charset val="128"/>
      <scheme val="minor"/>
    </font>
    <font>
      <sz val="9"/>
      <color rgb="FFFF0000"/>
      <name val="HG丸ｺﾞｼｯｸM-PRO"/>
      <family val="3"/>
      <charset val="128"/>
    </font>
    <font>
      <sz val="8"/>
      <color rgb="FFFF0000"/>
      <name val="HG丸ｺﾞｼｯｸM-PRO"/>
      <family val="3"/>
      <charset val="128"/>
    </font>
    <font>
      <b/>
      <u/>
      <sz val="14"/>
      <color rgb="FFFF0000"/>
      <name val="HG丸ｺﾞｼｯｸM-PRO"/>
      <family val="3"/>
      <charset val="128"/>
    </font>
    <font>
      <b/>
      <sz val="11"/>
      <color rgb="FFFF0000"/>
      <name val="HG丸ｺﾞｼｯｸM-PRO"/>
      <family val="3"/>
      <charset val="128"/>
    </font>
    <font>
      <b/>
      <u/>
      <sz val="12"/>
      <color rgb="FFFF0000"/>
      <name val="HG丸ｺﾞｼｯｸM-PRO"/>
      <family val="3"/>
      <charset val="128"/>
    </font>
    <font>
      <sz val="9"/>
      <color theme="1"/>
      <name val="ＭＳ Ｐゴシック"/>
      <family val="2"/>
      <charset val="128"/>
      <scheme val="minor"/>
    </font>
    <font>
      <b/>
      <u/>
      <sz val="12"/>
      <color rgb="FF0070C0"/>
      <name val="HG丸ｺﾞｼｯｸM-PRO"/>
      <family val="3"/>
      <charset val="128"/>
    </font>
    <font>
      <sz val="11"/>
      <color rgb="FFFF0000"/>
      <name val="ＭＳ Ｐゴシック"/>
      <family val="2"/>
      <charset val="128"/>
      <scheme val="minor"/>
    </font>
    <font>
      <b/>
      <sz val="14"/>
      <color theme="1"/>
      <name val="ＭＳ Ｐゴシック"/>
      <family val="2"/>
      <charset val="128"/>
      <scheme val="minor"/>
    </font>
    <font>
      <u/>
      <sz val="11"/>
      <color theme="10"/>
      <name val="ＭＳ Ｐゴシック"/>
      <family val="2"/>
      <charset val="128"/>
      <scheme val="minor"/>
    </font>
    <font>
      <sz val="20"/>
      <color rgb="FFFF0000"/>
      <name val="HG丸ｺﾞｼｯｸM-PRO"/>
      <family val="3"/>
      <charset val="128"/>
    </font>
    <font>
      <sz val="20"/>
      <color rgb="FFFF0000"/>
      <name val="ＭＳ Ｐゴシック"/>
      <family val="2"/>
      <charset val="128"/>
      <scheme val="minor"/>
    </font>
    <font>
      <b/>
      <u/>
      <sz val="11"/>
      <color rgb="FFFF0000"/>
      <name val="HG丸ｺﾞｼｯｸM-PRO"/>
      <family val="3"/>
      <charset val="128"/>
    </font>
    <font>
      <b/>
      <sz val="11"/>
      <color theme="1"/>
      <name val="ＭＳ Ｐゴシック"/>
      <family val="2"/>
      <charset val="128"/>
      <scheme val="minor"/>
    </font>
    <font>
      <b/>
      <u/>
      <sz val="12"/>
      <color rgb="FF00B050"/>
      <name val="HG丸ｺﾞｼｯｸM-PRO"/>
      <family val="3"/>
      <charset val="128"/>
    </font>
    <font>
      <b/>
      <sz val="16"/>
      <color rgb="FF00B050"/>
      <name val="HG丸ｺﾞｼｯｸM-PRO"/>
      <family val="3"/>
      <charset val="128"/>
    </font>
    <font>
      <b/>
      <sz val="11"/>
      <color rgb="FF00B050"/>
      <name val="HG丸ｺﾞｼｯｸM-PRO"/>
      <family val="3"/>
      <charset val="128"/>
    </font>
    <font>
      <b/>
      <sz val="11"/>
      <color rgb="FF00B050"/>
      <name val="ＭＳ Ｐゴシック"/>
      <family val="2"/>
      <charset val="128"/>
      <scheme val="minor"/>
    </font>
    <font>
      <sz val="16"/>
      <color theme="1"/>
      <name val="ＭＳ Ｐゴシック"/>
      <family val="2"/>
      <charset val="128"/>
      <scheme val="minor"/>
    </font>
    <font>
      <b/>
      <sz val="12"/>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4"/>
      <color rgb="FFFF0000"/>
      <name val="HG丸ｺﾞｼｯｸM-PRO"/>
      <family val="3"/>
      <charset val="128"/>
    </font>
    <font>
      <sz val="14"/>
      <color theme="1"/>
      <name val="ＭＳ Ｐゴシック"/>
      <family val="2"/>
      <charset val="128"/>
      <scheme val="minor"/>
    </font>
    <font>
      <sz val="14"/>
      <name val="HG丸ｺﾞｼｯｸM-PRO"/>
      <family val="3"/>
      <charset val="128"/>
    </font>
    <font>
      <sz val="6"/>
      <name val="HG丸ｺﾞｼｯｸM-PRO"/>
      <family val="3"/>
      <charset val="128"/>
    </font>
    <font>
      <b/>
      <u/>
      <sz val="10"/>
      <color theme="1"/>
      <name val="HG丸ｺﾞｼｯｸM-PRO"/>
      <family val="3"/>
      <charset val="128"/>
    </font>
    <font>
      <sz val="12"/>
      <color rgb="FF0070C0"/>
      <name val="HG丸ｺﾞｼｯｸM-PRO"/>
      <family val="3"/>
      <charset val="128"/>
    </font>
    <font>
      <b/>
      <sz val="10"/>
      <color rgb="FFFF0000"/>
      <name val="HG丸ｺﾞｼｯｸM-PRO"/>
      <family val="3"/>
      <charset val="128"/>
    </font>
    <font>
      <b/>
      <u/>
      <sz val="14"/>
      <color rgb="FFFF0000"/>
      <name val="ＭＳ Ｐゴシック"/>
      <family val="2"/>
      <charset val="128"/>
      <scheme val="minor"/>
    </font>
    <font>
      <sz val="12"/>
      <color theme="1"/>
      <name val="ＭＳ Ｐゴシック"/>
      <family val="2"/>
      <charset val="128"/>
      <scheme val="minor"/>
    </font>
    <font>
      <u/>
      <sz val="18"/>
      <color rgb="FFFF0000"/>
      <name val="HG丸ｺﾞｼｯｸM-PRO"/>
      <family val="3"/>
      <charset val="128"/>
    </font>
    <font>
      <b/>
      <u/>
      <sz val="18"/>
      <color rgb="FFFF0000"/>
      <name val="HG丸ｺﾞｼｯｸM-PRO"/>
      <family val="3"/>
      <charset val="128"/>
    </font>
    <font>
      <sz val="10"/>
      <color rgb="FF00B050"/>
      <name val="HG丸ｺﾞｼｯｸM-PRO"/>
      <family val="3"/>
      <charset val="128"/>
    </font>
    <font>
      <b/>
      <sz val="11"/>
      <color rgb="FFFF0000"/>
      <name val="ＭＳ Ｐゴシック"/>
      <family val="2"/>
      <charset val="128"/>
      <scheme val="minor"/>
    </font>
    <font>
      <sz val="10"/>
      <color theme="1"/>
      <name val="ＭＳ Ｐゴシック"/>
      <family val="2"/>
      <charset val="128"/>
      <scheme val="minor"/>
    </font>
    <font>
      <b/>
      <u/>
      <sz val="11"/>
      <color theme="1"/>
      <name val="HG丸ｺﾞｼｯｸM-PRO"/>
      <family val="3"/>
      <charset val="128"/>
    </font>
    <font>
      <sz val="11"/>
      <color rgb="FFFF0000"/>
      <name val="ＭＳ Ｐゴシック"/>
      <family val="3"/>
      <charset val="128"/>
      <scheme val="minor"/>
    </font>
    <font>
      <b/>
      <sz val="8"/>
      <color rgb="FF0070C0"/>
      <name val="HG丸ｺﾞｼｯｸM-PRO"/>
      <family val="3"/>
      <charset val="128"/>
    </font>
    <font>
      <b/>
      <u/>
      <sz val="8"/>
      <color rgb="FF0070C0"/>
      <name val="HG丸ｺﾞｼｯｸM-PRO"/>
      <family val="3"/>
      <charset val="128"/>
    </font>
    <font>
      <b/>
      <sz val="9"/>
      <color rgb="FF0070C0"/>
      <name val="HG丸ｺﾞｼｯｸM-PRO"/>
      <family val="3"/>
      <charset val="128"/>
    </font>
    <font>
      <b/>
      <u/>
      <sz val="9"/>
      <color rgb="FF0070C0"/>
      <name val="HG丸ｺﾞｼｯｸM-PRO"/>
      <family val="3"/>
      <charset val="128"/>
    </font>
    <font>
      <b/>
      <sz val="9"/>
      <color rgb="FFFF0000"/>
      <name val="HG丸ｺﾞｼｯｸM-PRO"/>
      <family val="3"/>
      <charset val="128"/>
    </font>
    <font>
      <u/>
      <sz val="10"/>
      <color rgb="FFFF0000"/>
      <name val="HG丸ｺﾞｼｯｸM-PRO"/>
      <family val="3"/>
      <charset val="128"/>
    </font>
    <font>
      <sz val="8"/>
      <color rgb="FF0070C0"/>
      <name val="HG丸ｺﾞｼｯｸM-PRO"/>
      <family val="3"/>
      <charset val="128"/>
    </font>
    <font>
      <u/>
      <sz val="8"/>
      <color rgb="FFFF0000"/>
      <name val="HG丸ｺﾞｼｯｸM-PRO"/>
      <family val="3"/>
      <charset val="128"/>
    </font>
  </fonts>
  <fills count="11">
    <fill>
      <patternFill patternType="none"/>
    </fill>
    <fill>
      <patternFill patternType="gray125"/>
    </fill>
    <fill>
      <patternFill patternType="solid">
        <fgColor theme="4" tint="0.79998168889431442"/>
        <bgColor theme="4" tint="0.79998168889431442"/>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22"/>
        <bgColor indexed="64"/>
      </patternFill>
    </fill>
    <fill>
      <patternFill patternType="solid">
        <fgColor theme="9" tint="0.79998168889431442"/>
        <bgColor indexed="64"/>
      </patternFill>
    </fill>
    <fill>
      <patternFill patternType="solid">
        <fgColor rgb="FFCCFF99"/>
        <bgColor indexed="64"/>
      </patternFill>
    </fill>
  </fills>
  <borders count="19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dotted">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thin">
        <color indexed="64"/>
      </left>
      <right style="medium">
        <color indexed="64"/>
      </right>
      <top/>
      <bottom/>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diagonalUp="1">
      <left style="thin">
        <color indexed="64"/>
      </left>
      <right style="medium">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theme="4" tint="0.39997558519241921"/>
      </top>
      <bottom/>
      <diagonal/>
    </border>
    <border>
      <left style="medium">
        <color indexed="64"/>
      </left>
      <right/>
      <top style="medium">
        <color indexed="64"/>
      </top>
      <bottom style="hair">
        <color indexed="64"/>
      </bottom>
      <diagonal/>
    </border>
    <border>
      <left/>
      <right style="dotted">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medium">
        <color indexed="64"/>
      </bottom>
      <diagonal/>
    </border>
    <border diagonalUp="1">
      <left style="thin">
        <color indexed="64"/>
      </left>
      <right/>
      <top/>
      <bottom style="medium">
        <color indexed="64"/>
      </bottom>
      <diagonal style="thin">
        <color auto="1"/>
      </diagonal>
    </border>
    <border>
      <left/>
      <right style="dotted">
        <color indexed="64"/>
      </right>
      <top style="thick">
        <color indexed="64"/>
      </top>
      <bottom/>
      <diagonal/>
    </border>
    <border>
      <left/>
      <right style="dotted">
        <color indexed="64"/>
      </right>
      <top/>
      <bottom style="thick">
        <color indexed="64"/>
      </bottom>
      <diagonal/>
    </border>
    <border>
      <left/>
      <right style="dotted">
        <color indexed="64"/>
      </right>
      <top style="thin">
        <color indexed="64"/>
      </top>
      <bottom style="medium">
        <color indexed="64"/>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right style="dotted">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bottom style="dashed">
        <color indexed="64"/>
      </bottom>
      <diagonal/>
    </border>
    <border>
      <left/>
      <right style="medium">
        <color indexed="64"/>
      </right>
      <top/>
      <bottom style="dashed">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dotted">
        <color indexed="64"/>
      </left>
      <right/>
      <top style="medium">
        <color indexed="64"/>
      </top>
      <bottom/>
      <diagonal/>
    </border>
    <border>
      <left/>
      <right style="dotted">
        <color indexed="64"/>
      </right>
      <top/>
      <bottom/>
      <diagonal/>
    </border>
    <border>
      <left style="dotted">
        <color indexed="64"/>
      </left>
      <right/>
      <top/>
      <bottom style="thin">
        <color indexed="64"/>
      </bottom>
      <diagonal/>
    </border>
    <border>
      <left style="thick">
        <color rgb="FFFF66CC"/>
      </left>
      <right/>
      <top style="thick">
        <color rgb="FFFF66CC"/>
      </top>
      <bottom style="medium">
        <color indexed="64"/>
      </bottom>
      <diagonal/>
    </border>
    <border>
      <left/>
      <right/>
      <top style="thick">
        <color rgb="FFFF66CC"/>
      </top>
      <bottom style="medium">
        <color indexed="64"/>
      </bottom>
      <diagonal/>
    </border>
    <border>
      <left/>
      <right style="thick">
        <color rgb="FFFF66CC"/>
      </right>
      <top style="thick">
        <color rgb="FFFF66CC"/>
      </top>
      <bottom style="medium">
        <color indexed="64"/>
      </bottom>
      <diagonal/>
    </border>
    <border>
      <left style="thick">
        <color rgb="FFFF66CC"/>
      </left>
      <right/>
      <top style="medium">
        <color indexed="64"/>
      </top>
      <bottom/>
      <diagonal/>
    </border>
    <border>
      <left/>
      <right style="thick">
        <color rgb="FFFF66CC"/>
      </right>
      <top style="medium">
        <color indexed="64"/>
      </top>
      <bottom/>
      <diagonal/>
    </border>
    <border>
      <left style="thick">
        <color rgb="FFFF66CC"/>
      </left>
      <right/>
      <top style="medium">
        <color indexed="64"/>
      </top>
      <bottom style="thin">
        <color indexed="64"/>
      </bottom>
      <diagonal/>
    </border>
    <border>
      <left style="thick">
        <color rgb="FFFF66CC"/>
      </left>
      <right/>
      <top/>
      <bottom/>
      <diagonal/>
    </border>
    <border>
      <left/>
      <right style="thick">
        <color rgb="FFFF66CC"/>
      </right>
      <top/>
      <bottom/>
      <diagonal/>
    </border>
    <border>
      <left style="thick">
        <color rgb="FFFF66CC"/>
      </left>
      <right/>
      <top style="thin">
        <color indexed="64"/>
      </top>
      <bottom style="medium">
        <color indexed="64"/>
      </bottom>
      <diagonal/>
    </border>
    <border>
      <left/>
      <right style="thick">
        <color rgb="FFFF66CC"/>
      </right>
      <top style="thin">
        <color indexed="64"/>
      </top>
      <bottom style="medium">
        <color indexed="64"/>
      </bottom>
      <diagonal/>
    </border>
    <border>
      <left style="thick">
        <color rgb="FFFF66CC"/>
      </left>
      <right style="thin">
        <color indexed="64"/>
      </right>
      <top/>
      <bottom/>
      <diagonal/>
    </border>
    <border>
      <left/>
      <right style="thick">
        <color rgb="FFFF66CC"/>
      </right>
      <top style="medium">
        <color indexed="64"/>
      </top>
      <bottom style="thin">
        <color indexed="64"/>
      </bottom>
      <diagonal/>
    </border>
    <border>
      <left/>
      <right style="thick">
        <color rgb="FFFF66CC"/>
      </right>
      <top style="thin">
        <color indexed="64"/>
      </top>
      <bottom style="thin">
        <color indexed="64"/>
      </bottom>
      <diagonal/>
    </border>
    <border>
      <left style="thick">
        <color rgb="FFFF66CC"/>
      </left>
      <right/>
      <top style="thin">
        <color indexed="64"/>
      </top>
      <bottom style="thick">
        <color rgb="FFFF66CC"/>
      </bottom>
      <diagonal/>
    </border>
    <border>
      <left/>
      <right/>
      <top style="thin">
        <color indexed="64"/>
      </top>
      <bottom style="thick">
        <color rgb="FFFF66CC"/>
      </bottom>
      <diagonal/>
    </border>
    <border>
      <left/>
      <right style="thin">
        <color indexed="64"/>
      </right>
      <top style="thin">
        <color indexed="64"/>
      </top>
      <bottom style="thick">
        <color rgb="FFFF66CC"/>
      </bottom>
      <diagonal/>
    </border>
    <border>
      <left style="thin">
        <color indexed="64"/>
      </left>
      <right/>
      <top style="thin">
        <color indexed="64"/>
      </top>
      <bottom style="thick">
        <color rgb="FFFF66CC"/>
      </bottom>
      <diagonal/>
    </border>
    <border>
      <left/>
      <right style="thick">
        <color rgb="FFFF66CC"/>
      </right>
      <top style="thin">
        <color indexed="64"/>
      </top>
      <bottom style="thick">
        <color rgb="FFFF66CC"/>
      </bottom>
      <diagonal/>
    </border>
    <border>
      <left style="thick">
        <color rgb="FF00B050"/>
      </left>
      <right/>
      <top style="thick">
        <color rgb="FF00B050"/>
      </top>
      <bottom style="medium">
        <color indexed="64"/>
      </bottom>
      <diagonal/>
    </border>
    <border>
      <left/>
      <right/>
      <top style="thick">
        <color rgb="FF00B050"/>
      </top>
      <bottom style="medium">
        <color indexed="64"/>
      </bottom>
      <diagonal/>
    </border>
    <border>
      <left/>
      <right style="thick">
        <color rgb="FFFF66CC"/>
      </right>
      <top style="thick">
        <color rgb="FF00B050"/>
      </top>
      <bottom style="medium">
        <color indexed="64"/>
      </bottom>
      <diagonal/>
    </border>
    <border>
      <left style="thick">
        <color rgb="FF00B050"/>
      </left>
      <right style="medium">
        <color indexed="64"/>
      </right>
      <top style="medium">
        <color indexed="64"/>
      </top>
      <bottom/>
      <diagonal/>
    </border>
    <border>
      <left style="thick">
        <color rgb="FF00B050"/>
      </left>
      <right style="medium">
        <color indexed="64"/>
      </right>
      <top/>
      <bottom/>
      <diagonal/>
    </border>
    <border>
      <left/>
      <right style="thick">
        <color rgb="FFFF66CC"/>
      </right>
      <top/>
      <bottom style="thin">
        <color indexed="64"/>
      </bottom>
      <diagonal/>
    </border>
    <border diagonalUp="1">
      <left/>
      <right style="thick">
        <color rgb="FFFF66CC"/>
      </right>
      <top style="thin">
        <color indexed="64"/>
      </top>
      <bottom style="medium">
        <color indexed="64"/>
      </bottom>
      <diagonal style="thin">
        <color indexed="64"/>
      </diagonal>
    </border>
    <border>
      <left style="medium">
        <color indexed="64"/>
      </left>
      <right/>
      <top/>
      <bottom style="thick">
        <color rgb="FF00B050"/>
      </bottom>
      <diagonal/>
    </border>
    <border>
      <left/>
      <right style="thin">
        <color indexed="64"/>
      </right>
      <top/>
      <bottom style="thick">
        <color rgb="FF00B05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ck">
        <color rgb="FFFF66CC"/>
      </right>
      <top style="thin">
        <color indexed="64"/>
      </top>
      <bottom/>
      <diagonal style="thin">
        <color indexed="64"/>
      </diagonal>
    </border>
    <border>
      <left style="thick">
        <color rgb="FF00B050"/>
      </left>
      <right/>
      <top style="medium">
        <color auto="1"/>
      </top>
      <bottom/>
      <diagonal/>
    </border>
    <border>
      <left/>
      <right style="thick">
        <color rgb="FF00B050"/>
      </right>
      <top style="medium">
        <color auto="1"/>
      </top>
      <bottom style="medium">
        <color indexed="64"/>
      </bottom>
      <diagonal/>
    </border>
    <border>
      <left style="thick">
        <color rgb="FF00B050"/>
      </left>
      <right/>
      <top/>
      <bottom/>
      <diagonal/>
    </border>
    <border>
      <left style="thick">
        <color rgb="FF00B050"/>
      </left>
      <right/>
      <top/>
      <bottom style="thick">
        <color rgb="FF00B050"/>
      </bottom>
      <diagonal/>
    </border>
    <border>
      <left style="thin">
        <color indexed="64"/>
      </left>
      <right style="thin">
        <color indexed="64"/>
      </right>
      <top style="medium">
        <color indexed="64"/>
      </top>
      <bottom style="thick">
        <color rgb="FF00B050"/>
      </bottom>
      <diagonal/>
    </border>
    <border>
      <left style="thin">
        <color indexed="64"/>
      </left>
      <right/>
      <top style="medium">
        <color indexed="64"/>
      </top>
      <bottom style="thick">
        <color rgb="FF00B050"/>
      </bottom>
      <diagonal/>
    </border>
    <border>
      <left style="thin">
        <color auto="1"/>
      </left>
      <right/>
      <top style="thick">
        <color rgb="FFFF66CC"/>
      </top>
      <bottom style="medium">
        <color indexed="64"/>
      </bottom>
      <diagonal/>
    </border>
    <border>
      <left/>
      <right style="thin">
        <color indexed="64"/>
      </right>
      <top style="thick">
        <color rgb="FFFF66CC"/>
      </top>
      <bottom style="medium">
        <color indexed="64"/>
      </bottom>
      <diagonal/>
    </border>
    <border>
      <left/>
      <right style="thick">
        <color rgb="FF00B050"/>
      </right>
      <top style="thick">
        <color rgb="FFFF66CC"/>
      </top>
      <bottom style="medium">
        <color indexed="64"/>
      </bottom>
      <diagonal/>
    </border>
    <border>
      <left/>
      <right style="thin">
        <color indexed="64"/>
      </right>
      <top style="medium">
        <color indexed="64"/>
      </top>
      <bottom style="thick">
        <color rgb="FF00B050"/>
      </bottom>
      <diagonal/>
    </border>
    <border>
      <left style="thin">
        <color indexed="64"/>
      </left>
      <right/>
      <top/>
      <bottom style="thick">
        <color rgb="FF00B050"/>
      </bottom>
      <diagonal/>
    </border>
    <border>
      <left/>
      <right/>
      <top/>
      <bottom style="thick">
        <color rgb="FF00B050"/>
      </bottom>
      <diagonal/>
    </border>
    <border>
      <left/>
      <right/>
      <top style="medium">
        <color indexed="64"/>
      </top>
      <bottom style="thick">
        <color rgb="FF00B050"/>
      </bottom>
      <diagonal/>
    </border>
    <border>
      <left/>
      <right style="thick">
        <color rgb="FF00B050"/>
      </right>
      <top style="medium">
        <color indexed="64"/>
      </top>
      <bottom style="thick">
        <color rgb="FF00B050"/>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44" fillId="0" borderId="0" applyNumberFormat="0" applyFill="0" applyBorder="0" applyAlignment="0" applyProtection="0">
      <alignment vertical="center"/>
    </xf>
    <xf numFmtId="0" fontId="55" fillId="0" borderId="0">
      <alignment vertical="center"/>
    </xf>
  </cellStyleXfs>
  <cellXfs count="979">
    <xf numFmtId="0" fontId="0" fillId="0" borderId="0" xfId="0">
      <alignment vertical="center"/>
    </xf>
    <xf numFmtId="0" fontId="34" fillId="0" borderId="0" xfId="0" applyFont="1" applyAlignment="1">
      <alignment vertical="center" wrapText="1"/>
    </xf>
    <xf numFmtId="0" fontId="34" fillId="2" borderId="93" xfId="0" applyFont="1" applyFill="1" applyBorder="1" applyAlignment="1">
      <alignment vertical="center" wrapText="1"/>
    </xf>
    <xf numFmtId="0" fontId="34" fillId="0" borderId="93" xfId="0" applyFont="1" applyBorder="1" applyAlignment="1">
      <alignment vertical="center" wrapText="1"/>
    </xf>
    <xf numFmtId="0" fontId="34" fillId="2" borderId="0" xfId="0" applyFont="1" applyFill="1" applyAlignment="1">
      <alignment vertical="center" wrapText="1"/>
    </xf>
    <xf numFmtId="0" fontId="29" fillId="0" borderId="84" xfId="0" applyFont="1" applyBorder="1" applyAlignment="1" applyProtection="1">
      <alignment horizontal="center" vertical="center" wrapText="1"/>
      <protection locked="0"/>
    </xf>
    <xf numFmtId="0" fontId="29" fillId="0" borderId="43" xfId="0" applyFont="1" applyBorder="1" applyAlignment="1" applyProtection="1">
      <alignment horizontal="center" vertical="center" wrapText="1"/>
      <protection locked="0"/>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12" fillId="0" borderId="0" xfId="0" applyFont="1" applyAlignment="1" applyProtection="1">
      <alignment horizontal="right" vertical="center"/>
      <protection hidden="1"/>
    </xf>
    <xf numFmtId="0" fontId="25" fillId="0" borderId="0" xfId="0" applyFont="1" applyAlignment="1" applyProtection="1">
      <alignment horizontal="center" vertical="center"/>
      <protection hidden="1"/>
    </xf>
    <xf numFmtId="0" fontId="25" fillId="0" borderId="0" xfId="0" applyFont="1" applyAlignment="1" applyProtection="1">
      <alignment horizontal="right" vertical="center"/>
      <protection hidden="1"/>
    </xf>
    <xf numFmtId="0" fontId="25" fillId="0" borderId="0" xfId="0" applyFont="1" applyProtection="1">
      <alignment vertical="center"/>
      <protection hidden="1"/>
    </xf>
    <xf numFmtId="0" fontId="2" fillId="0" borderId="0" xfId="0" applyFont="1" applyAlignment="1" applyProtection="1">
      <alignment horizontal="center" vertical="center"/>
      <protection hidden="1"/>
    </xf>
    <xf numFmtId="0" fontId="25" fillId="0" borderId="0" xfId="0" applyFont="1" applyAlignment="1" applyProtection="1">
      <alignment horizontal="left" vertical="center"/>
      <protection hidden="1"/>
    </xf>
    <xf numFmtId="0" fontId="3" fillId="0" borderId="0" xfId="0" applyFont="1" applyProtection="1">
      <alignment vertical="center"/>
      <protection hidden="1"/>
    </xf>
    <xf numFmtId="0" fontId="5" fillId="0" borderId="0" xfId="0" applyFont="1" applyAlignment="1" applyProtection="1">
      <alignment horizontal="left" vertical="center" wrapText="1"/>
      <protection hidden="1"/>
    </xf>
    <xf numFmtId="0" fontId="2" fillId="6" borderId="4" xfId="0" applyFont="1" applyFill="1" applyBorder="1" applyProtection="1">
      <alignment vertical="center"/>
      <protection hidden="1"/>
    </xf>
    <xf numFmtId="0" fontId="25" fillId="0" borderId="64" xfId="0" applyFont="1" applyBorder="1" applyAlignment="1" applyProtection="1">
      <alignment horizontal="center" vertical="center" wrapText="1"/>
      <protection hidden="1"/>
    </xf>
    <xf numFmtId="0" fontId="25" fillId="0" borderId="31" xfId="0" applyFont="1" applyBorder="1" applyAlignment="1" applyProtection="1">
      <alignment horizontal="center" vertical="center"/>
      <protection hidden="1"/>
    </xf>
    <xf numFmtId="0" fontId="25" fillId="0" borderId="13" xfId="0" applyFont="1" applyBorder="1" applyAlignment="1" applyProtection="1">
      <alignment horizontal="center" vertical="center"/>
      <protection hidden="1"/>
    </xf>
    <xf numFmtId="0" fontId="2" fillId="0" borderId="0" xfId="0" quotePrefix="1" applyFont="1" applyProtection="1">
      <alignment vertical="center"/>
      <protection hidden="1"/>
    </xf>
    <xf numFmtId="0" fontId="21" fillId="0" borderId="13" xfId="0" applyFont="1" applyBorder="1" applyAlignment="1" applyProtection="1">
      <alignment horizontal="center" vertical="center"/>
      <protection hidden="1"/>
    </xf>
    <xf numFmtId="0" fontId="4" fillId="6" borderId="94" xfId="0" applyFont="1" applyFill="1" applyBorder="1" applyProtection="1">
      <alignment vertical="center"/>
      <protection hidden="1"/>
    </xf>
    <xf numFmtId="0" fontId="2" fillId="6" borderId="31" xfId="0" applyFont="1" applyFill="1" applyBorder="1" applyProtection="1">
      <alignment vertical="center"/>
      <protection hidden="1"/>
    </xf>
    <xf numFmtId="0" fontId="2" fillId="6" borderId="32" xfId="0" applyFont="1" applyFill="1" applyBorder="1" applyProtection="1">
      <alignment vertical="center"/>
      <protection hidden="1"/>
    </xf>
    <xf numFmtId="0" fontId="21" fillId="6" borderId="18" xfId="0" applyFont="1" applyFill="1" applyBorder="1" applyProtection="1">
      <alignment vertical="center"/>
      <protection hidden="1"/>
    </xf>
    <xf numFmtId="0" fontId="4" fillId="6" borderId="11" xfId="0" applyFont="1" applyFill="1" applyBorder="1" applyProtection="1">
      <alignment vertical="center"/>
      <protection hidden="1"/>
    </xf>
    <xf numFmtId="0" fontId="39" fillId="6" borderId="11" xfId="0" applyFont="1" applyFill="1" applyBorder="1" applyProtection="1">
      <alignment vertical="center"/>
      <protection hidden="1"/>
    </xf>
    <xf numFmtId="0" fontId="39" fillId="3" borderId="11" xfId="0" applyFont="1" applyFill="1" applyBorder="1" applyAlignment="1" applyProtection="1">
      <alignment horizontal="centerContinuous" vertical="center"/>
      <protection hidden="1"/>
    </xf>
    <xf numFmtId="0" fontId="37" fillId="3" borderId="11" xfId="0" applyFont="1" applyFill="1" applyBorder="1" applyAlignment="1" applyProtection="1">
      <alignment horizontal="centerContinuous" vertical="center"/>
      <protection hidden="1"/>
    </xf>
    <xf numFmtId="0" fontId="4" fillId="3" borderId="11" xfId="0" applyFont="1" applyFill="1" applyBorder="1" applyAlignment="1" applyProtection="1">
      <alignment horizontal="centerContinuous" vertical="center"/>
      <protection hidden="1"/>
    </xf>
    <xf numFmtId="0" fontId="2" fillId="3" borderId="11" xfId="0" applyFont="1" applyFill="1" applyBorder="1" applyAlignment="1" applyProtection="1">
      <alignment horizontal="centerContinuous" vertical="center"/>
      <protection hidden="1"/>
    </xf>
    <xf numFmtId="0" fontId="2" fillId="3" borderId="41" xfId="0" applyFont="1" applyFill="1" applyBorder="1" applyAlignment="1" applyProtection="1">
      <alignment horizontal="centerContinuous" vertical="center"/>
      <protection hidden="1"/>
    </xf>
    <xf numFmtId="0" fontId="21" fillId="0" borderId="0" xfId="0" applyFont="1" applyAlignment="1" applyProtection="1">
      <alignment horizontal="left" vertical="center" wrapText="1"/>
      <protection hidden="1"/>
    </xf>
    <xf numFmtId="0" fontId="6" fillId="6" borderId="29" xfId="0" applyFont="1" applyFill="1" applyBorder="1" applyProtection="1">
      <alignment vertical="center"/>
      <protection hidden="1"/>
    </xf>
    <xf numFmtId="0" fontId="2" fillId="6" borderId="37" xfId="0" applyFont="1" applyFill="1" applyBorder="1" applyProtection="1">
      <alignment vertical="center"/>
      <protection hidden="1"/>
    </xf>
    <xf numFmtId="0" fontId="2" fillId="6" borderId="38" xfId="0" applyFont="1" applyFill="1" applyBorder="1" applyProtection="1">
      <alignment vertical="center"/>
      <protection hidden="1"/>
    </xf>
    <xf numFmtId="20" fontId="4" fillId="6" borderId="34" xfId="0" applyNumberFormat="1" applyFont="1" applyFill="1" applyBorder="1" applyProtection="1">
      <alignment vertical="center"/>
      <protection hidden="1"/>
    </xf>
    <xf numFmtId="0" fontId="2" fillId="6" borderId="43" xfId="0" applyFont="1" applyFill="1" applyBorder="1" applyProtection="1">
      <alignment vertical="center"/>
      <protection hidden="1"/>
    </xf>
    <xf numFmtId="0" fontId="2" fillId="6" borderId="44" xfId="0" applyFont="1" applyFill="1" applyBorder="1" applyProtection="1">
      <alignment vertical="center"/>
      <protection hidden="1"/>
    </xf>
    <xf numFmtId="0" fontId="2" fillId="0" borderId="23"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2" fillId="0" borderId="9" xfId="0" applyFont="1" applyBorder="1" applyAlignment="1" applyProtection="1">
      <alignment horizontal="center" vertical="center" wrapText="1"/>
      <protection hidden="1"/>
    </xf>
    <xf numFmtId="0" fontId="2" fillId="0" borderId="22" xfId="0" applyFont="1" applyBorder="1" applyAlignment="1" applyProtection="1">
      <alignment horizontal="center" vertical="center"/>
      <protection hidden="1"/>
    </xf>
    <xf numFmtId="0" fontId="2" fillId="0" borderId="22" xfId="0" applyFont="1" applyBorder="1" applyProtection="1">
      <alignment vertical="center"/>
      <protection hidden="1"/>
    </xf>
    <xf numFmtId="0" fontId="2" fillId="0" borderId="43" xfId="0" applyFont="1" applyBorder="1" applyProtection="1">
      <alignment vertical="center"/>
      <protection hidden="1"/>
    </xf>
    <xf numFmtId="0" fontId="2" fillId="0" borderId="44" xfId="0" applyFont="1" applyBorder="1" applyProtection="1">
      <alignment vertical="center"/>
      <protection hidden="1"/>
    </xf>
    <xf numFmtId="0" fontId="4" fillId="0" borderId="0" xfId="0" applyFont="1" applyAlignment="1" applyProtection="1">
      <alignment horizontal="left" vertical="center" wrapText="1"/>
      <protection hidden="1"/>
    </xf>
    <xf numFmtId="0" fontId="4" fillId="0" borderId="0" xfId="0" applyFont="1" applyProtection="1">
      <alignment vertical="center"/>
      <protection hidden="1"/>
    </xf>
    <xf numFmtId="0" fontId="0" fillId="0" borderId="0" xfId="0" applyAlignment="1" applyProtection="1">
      <alignment vertical="center" shrinkToFit="1"/>
      <protection hidden="1"/>
    </xf>
    <xf numFmtId="0" fontId="2" fillId="0" borderId="42" xfId="0" applyFont="1" applyBorder="1" applyAlignment="1" applyProtection="1">
      <alignment horizontal="center" vertical="center"/>
      <protection hidden="1"/>
    </xf>
    <xf numFmtId="0" fontId="3" fillId="0" borderId="0" xfId="0" applyFont="1" applyAlignment="1" applyProtection="1">
      <alignment horizontal="centerContinuous" vertical="center"/>
      <protection hidden="1"/>
    </xf>
    <xf numFmtId="0" fontId="2" fillId="0" borderId="0" xfId="0" applyFont="1" applyAlignment="1" applyProtection="1">
      <alignment horizontal="centerContinuous" vertical="center"/>
      <protection hidden="1"/>
    </xf>
    <xf numFmtId="0" fontId="38" fillId="0" borderId="0" xfId="0" applyFont="1" applyProtection="1">
      <alignment vertical="center"/>
      <protection hidden="1"/>
    </xf>
    <xf numFmtId="0" fontId="38" fillId="0" borderId="0" xfId="0" applyFont="1" applyAlignment="1" applyProtection="1">
      <alignment horizontal="right" vertical="center"/>
      <protection hidden="1"/>
    </xf>
    <xf numFmtId="0" fontId="2" fillId="0" borderId="0" xfId="0" applyFont="1" applyAlignment="1" applyProtection="1">
      <alignment horizontal="right" vertical="center" shrinkToFit="1"/>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right" vertical="center"/>
      <protection hidden="1"/>
    </xf>
    <xf numFmtId="0" fontId="3" fillId="0" borderId="0" xfId="0" applyFont="1" applyAlignment="1" applyProtection="1">
      <alignment horizontal="right" vertical="center"/>
      <protection hidden="1"/>
    </xf>
    <xf numFmtId="0" fontId="0" fillId="0" borderId="0" xfId="0" applyProtection="1">
      <alignment vertical="center"/>
      <protection hidden="1"/>
    </xf>
    <xf numFmtId="0" fontId="25" fillId="0" borderId="0" xfId="2" applyFont="1" applyProtection="1">
      <alignment vertical="center"/>
      <protection hidden="1"/>
    </xf>
    <xf numFmtId="0" fontId="12" fillId="0" borderId="0" xfId="0" applyFont="1" applyProtection="1">
      <alignment vertical="center"/>
      <protection hidden="1"/>
    </xf>
    <xf numFmtId="0" fontId="10" fillId="0" borderId="0" xfId="0" applyFont="1" applyProtection="1">
      <alignment vertical="center"/>
      <protection hidden="1"/>
    </xf>
    <xf numFmtId="0" fontId="27" fillId="0" borderId="0" xfId="0" applyFont="1" applyProtection="1">
      <alignment vertical="center"/>
      <protection hidden="1"/>
    </xf>
    <xf numFmtId="0" fontId="25" fillId="6" borderId="74" xfId="0" applyFont="1" applyFill="1" applyBorder="1" applyAlignment="1" applyProtection="1">
      <alignment horizontal="center" vertical="center" wrapText="1"/>
      <protection hidden="1"/>
    </xf>
    <xf numFmtId="0" fontId="25" fillId="6" borderId="91" xfId="0" applyFont="1" applyFill="1" applyBorder="1" applyAlignment="1" applyProtection="1">
      <alignment horizontal="center" vertical="center" wrapText="1"/>
      <protection hidden="1"/>
    </xf>
    <xf numFmtId="0" fontId="25" fillId="0" borderId="108" xfId="0" applyFont="1" applyBorder="1" applyAlignment="1" applyProtection="1">
      <alignment horizontal="center" vertical="center" wrapText="1"/>
      <protection hidden="1"/>
    </xf>
    <xf numFmtId="0" fontId="25" fillId="0" borderId="85" xfId="0" applyFont="1" applyBorder="1" applyAlignment="1" applyProtection="1">
      <alignment horizontal="center" vertical="center" wrapText="1"/>
      <protection hidden="1"/>
    </xf>
    <xf numFmtId="0" fontId="25" fillId="0" borderId="84" xfId="0" applyFont="1" applyBorder="1" applyAlignment="1" applyProtection="1">
      <alignment horizontal="center" vertical="center" wrapText="1"/>
      <protection hidden="1"/>
    </xf>
    <xf numFmtId="0" fontId="25" fillId="6" borderId="80" xfId="0" applyFont="1" applyFill="1" applyBorder="1" applyAlignment="1" applyProtection="1">
      <alignment horizontal="center" vertical="center" wrapText="1"/>
      <protection hidden="1"/>
    </xf>
    <xf numFmtId="0" fontId="25" fillId="0" borderId="34" xfId="0" applyFont="1" applyBorder="1" applyAlignment="1" applyProtection="1">
      <alignment horizontal="center" vertical="center" wrapText="1"/>
      <protection hidden="1"/>
    </xf>
    <xf numFmtId="0" fontId="25" fillId="0" borderId="35" xfId="0" applyFont="1" applyBorder="1" applyAlignment="1" applyProtection="1">
      <alignment horizontal="center" vertical="center" wrapText="1"/>
      <protection hidden="1"/>
    </xf>
    <xf numFmtId="0" fontId="25" fillId="0" borderId="43" xfId="0" applyFont="1" applyBorder="1" applyAlignment="1" applyProtection="1">
      <alignment horizontal="center" vertical="center" wrapText="1"/>
      <protection hidden="1"/>
    </xf>
    <xf numFmtId="0" fontId="25" fillId="0" borderId="89" xfId="0" applyFont="1" applyBorder="1" applyAlignment="1" applyProtection="1">
      <alignment horizontal="center" vertical="center" wrapText="1"/>
      <protection hidden="1"/>
    </xf>
    <xf numFmtId="0" fontId="25" fillId="0" borderId="44" xfId="0" applyFont="1" applyBorder="1" applyAlignment="1" applyProtection="1">
      <alignment horizontal="center" vertical="center" wrapText="1"/>
      <protection hidden="1"/>
    </xf>
    <xf numFmtId="0" fontId="21" fillId="6" borderId="80" xfId="0" applyFont="1" applyFill="1" applyBorder="1" applyAlignment="1" applyProtection="1">
      <alignment horizontal="center" vertical="center" wrapText="1"/>
      <protection hidden="1"/>
    </xf>
    <xf numFmtId="0" fontId="21" fillId="6" borderId="89" xfId="0" applyFont="1" applyFill="1" applyBorder="1" applyAlignment="1" applyProtection="1">
      <alignment horizontal="center" vertical="center" wrapText="1"/>
      <protection hidden="1"/>
    </xf>
    <xf numFmtId="0" fontId="25" fillId="0" borderId="83" xfId="0" applyFont="1" applyBorder="1" applyAlignment="1" applyProtection="1">
      <alignment horizontal="center" vertical="center" wrapText="1"/>
      <protection hidden="1"/>
    </xf>
    <xf numFmtId="0" fontId="2" fillId="0" borderId="74" xfId="0" applyFont="1" applyBorder="1" applyAlignment="1" applyProtection="1">
      <alignment horizontal="left" vertical="top"/>
      <protection hidden="1"/>
    </xf>
    <xf numFmtId="0" fontId="45" fillId="0" borderId="19" xfId="0" applyFont="1" applyBorder="1" applyProtection="1">
      <alignment vertical="center"/>
      <protection hidden="1"/>
    </xf>
    <xf numFmtId="0" fontId="46" fillId="0" borderId="0" xfId="0" applyFont="1" applyProtection="1">
      <alignment vertical="center"/>
      <protection hidden="1"/>
    </xf>
    <xf numFmtId="0" fontId="58" fillId="0" borderId="19" xfId="0" applyFont="1" applyBorder="1" applyAlignment="1" applyProtection="1">
      <alignment vertical="center" wrapText="1"/>
      <protection hidden="1"/>
    </xf>
    <xf numFmtId="0" fontId="59" fillId="0" borderId="0" xfId="0" applyFont="1" applyAlignment="1" applyProtection="1">
      <alignment vertical="center" wrapText="1"/>
      <protection hidden="1"/>
    </xf>
    <xf numFmtId="0" fontId="14" fillId="0" borderId="19" xfId="0" applyFont="1" applyBorder="1" applyProtection="1">
      <alignment vertical="center"/>
      <protection hidden="1"/>
    </xf>
    <xf numFmtId="0" fontId="25" fillId="0" borderId="0" xfId="0" applyFont="1" applyAlignment="1" applyProtection="1">
      <alignment vertical="center" wrapText="1"/>
      <protection hidden="1"/>
    </xf>
    <xf numFmtId="0" fontId="13" fillId="0" borderId="0" xfId="0" applyFont="1" applyProtection="1">
      <alignment vertical="center"/>
      <protection hidden="1"/>
    </xf>
    <xf numFmtId="0" fontId="19" fillId="0" borderId="0" xfId="0" applyFont="1" applyProtection="1">
      <alignment vertical="center"/>
      <protection hidden="1"/>
    </xf>
    <xf numFmtId="0" fontId="24" fillId="0" borderId="0" xfId="0" applyFont="1" applyProtection="1">
      <alignment vertical="center"/>
      <protection hidden="1"/>
    </xf>
    <xf numFmtId="0" fontId="32" fillId="0" borderId="0" xfId="0" applyFont="1" applyProtection="1">
      <alignment vertical="center"/>
      <protection hidden="1"/>
    </xf>
    <xf numFmtId="0" fontId="11" fillId="0" borderId="0" xfId="0" applyFont="1" applyProtection="1">
      <alignment vertical="center"/>
      <protection hidden="1"/>
    </xf>
    <xf numFmtId="0" fontId="4" fillId="0" borderId="0" xfId="2" applyFont="1" applyAlignment="1" applyProtection="1">
      <alignment horizontal="center" vertical="center" wrapText="1"/>
      <protection hidden="1"/>
    </xf>
    <xf numFmtId="0" fontId="2" fillId="0" borderId="0" xfId="2" applyFont="1" applyAlignment="1" applyProtection="1">
      <alignment horizontal="center" vertical="center"/>
      <protection hidden="1"/>
    </xf>
    <xf numFmtId="0" fontId="25" fillId="0" borderId="43" xfId="2" applyFont="1" applyBorder="1" applyProtection="1">
      <alignment vertical="center"/>
      <protection hidden="1"/>
    </xf>
    <xf numFmtId="0" fontId="25" fillId="0" borderId="0" xfId="2" applyFont="1" applyAlignment="1" applyProtection="1">
      <alignment vertical="center" shrinkToFit="1"/>
      <protection hidden="1"/>
    </xf>
    <xf numFmtId="49" fontId="25" fillId="0" borderId="0" xfId="2" applyNumberFormat="1" applyFont="1" applyAlignment="1" applyProtection="1">
      <alignment horizontal="center" vertical="center" shrinkToFit="1"/>
      <protection hidden="1"/>
    </xf>
    <xf numFmtId="0" fontId="25" fillId="0" borderId="0" xfId="2" applyFont="1" applyAlignment="1" applyProtection="1">
      <alignment horizontal="distributed" vertical="center" shrinkToFit="1"/>
      <protection hidden="1"/>
    </xf>
    <xf numFmtId="0" fontId="21" fillId="0" borderId="0" xfId="2" applyFont="1" applyAlignment="1" applyProtection="1">
      <alignment horizontal="center" vertical="center"/>
      <protection hidden="1"/>
    </xf>
    <xf numFmtId="0" fontId="60" fillId="0" borderId="0" xfId="2" applyFont="1" applyAlignment="1" applyProtection="1">
      <alignment vertical="center" shrinkToFit="1"/>
      <protection hidden="1"/>
    </xf>
    <xf numFmtId="180" fontId="25" fillId="0" borderId="0" xfId="2" applyNumberFormat="1" applyFont="1" applyAlignment="1" applyProtection="1">
      <alignment horizontal="right" vertical="center" shrinkToFit="1"/>
      <protection hidden="1"/>
    </xf>
    <xf numFmtId="0" fontId="28" fillId="0" borderId="0" xfId="2" applyFont="1" applyAlignment="1" applyProtection="1">
      <alignment horizontal="center" vertical="center"/>
      <protection hidden="1"/>
    </xf>
    <xf numFmtId="0" fontId="21" fillId="0" borderId="7" xfId="2" applyFont="1" applyBorder="1" applyAlignment="1" applyProtection="1">
      <alignment vertical="center" shrinkToFit="1"/>
      <protection hidden="1"/>
    </xf>
    <xf numFmtId="0" fontId="2" fillId="0" borderId="0" xfId="0" applyFont="1" applyAlignment="1" applyProtection="1">
      <alignment vertical="center" shrinkToFit="1"/>
      <protection hidden="1"/>
    </xf>
    <xf numFmtId="0" fontId="2" fillId="0" borderId="0" xfId="0" applyFont="1" applyAlignment="1" applyProtection="1">
      <alignment horizontal="center" vertical="center" shrinkToFit="1"/>
      <protection hidden="1"/>
    </xf>
    <xf numFmtId="0" fontId="0" fillId="0" borderId="0" xfId="0" applyAlignment="1" applyProtection="1">
      <alignment horizontal="center" vertical="center" shrinkToFit="1"/>
      <protection hidden="1"/>
    </xf>
    <xf numFmtId="0" fontId="0" fillId="0" borderId="0" xfId="0" applyAlignment="1" applyProtection="1">
      <alignment horizontal="centerContinuous" vertical="center"/>
      <protection hidden="1"/>
    </xf>
    <xf numFmtId="0" fontId="2" fillId="0" borderId="0" xfId="0" applyFont="1" applyAlignment="1" applyProtection="1">
      <alignment vertical="center" wrapText="1"/>
      <protection hidden="1"/>
    </xf>
    <xf numFmtId="0" fontId="2" fillId="6" borderId="29" xfId="0" applyFont="1" applyFill="1" applyBorder="1" applyAlignment="1" applyProtection="1">
      <alignment horizontal="centerContinuous" vertical="center"/>
      <protection hidden="1"/>
    </xf>
    <xf numFmtId="0" fontId="2" fillId="6" borderId="37" xfId="0" applyFont="1" applyFill="1" applyBorder="1" applyAlignment="1" applyProtection="1">
      <alignment horizontal="centerContinuous" vertical="center"/>
      <protection hidden="1"/>
    </xf>
    <xf numFmtId="0" fontId="2" fillId="6" borderId="38" xfId="0" applyFont="1" applyFill="1" applyBorder="1" applyAlignment="1" applyProtection="1">
      <alignment horizontal="centerContinuous" vertical="center"/>
      <protection hidden="1"/>
    </xf>
    <xf numFmtId="0" fontId="4" fillId="6" borderId="37" xfId="0" applyFont="1" applyFill="1" applyBorder="1" applyAlignment="1" applyProtection="1">
      <alignment horizontal="centerContinuous" vertical="center"/>
      <protection hidden="1"/>
    </xf>
    <xf numFmtId="0" fontId="4" fillId="6" borderId="38" xfId="0" applyFont="1" applyFill="1" applyBorder="1" applyAlignment="1" applyProtection="1">
      <alignment horizontal="centerContinuous" vertical="center"/>
      <protection hidden="1"/>
    </xf>
    <xf numFmtId="0" fontId="0" fillId="6" borderId="37" xfId="0" applyFill="1" applyBorder="1" applyAlignment="1" applyProtection="1">
      <alignment horizontal="centerContinuous" vertical="center"/>
      <protection hidden="1"/>
    </xf>
    <xf numFmtId="0" fontId="4" fillId="6" borderId="29" xfId="0" applyFont="1" applyFill="1" applyBorder="1" applyAlignment="1" applyProtection="1">
      <alignment horizontal="centerContinuous" vertical="center"/>
      <protection hidden="1"/>
    </xf>
    <xf numFmtId="0" fontId="0" fillId="6" borderId="38" xfId="0" applyFill="1" applyBorder="1" applyAlignment="1" applyProtection="1">
      <alignment horizontal="centerContinuous" vertical="center"/>
      <protection hidden="1"/>
    </xf>
    <xf numFmtId="0" fontId="50" fillId="0" borderId="0" xfId="0" applyFont="1" applyAlignment="1" applyProtection="1">
      <alignment horizontal="centerContinuous" vertical="center"/>
      <protection hidden="1"/>
    </xf>
    <xf numFmtId="0" fontId="51" fillId="0" borderId="0" xfId="0" applyFont="1" applyAlignment="1" applyProtection="1">
      <alignment horizontal="centerContinuous" vertical="center"/>
      <protection hidden="1"/>
    </xf>
    <xf numFmtId="0" fontId="52" fillId="0" borderId="0" xfId="0" applyFont="1" applyAlignment="1" applyProtection="1">
      <alignment horizontal="centerContinuous" vertical="center"/>
      <protection hidden="1"/>
    </xf>
    <xf numFmtId="0" fontId="22" fillId="0" borderId="0" xfId="0" applyFont="1" applyAlignment="1" applyProtection="1">
      <alignment horizontal="left" vertical="center"/>
      <protection hidden="1"/>
    </xf>
    <xf numFmtId="0" fontId="2" fillId="6" borderId="62" xfId="0" applyFont="1" applyFill="1" applyBorder="1" applyAlignment="1" applyProtection="1">
      <alignment horizontal="centerContinuous" vertical="center"/>
      <protection hidden="1"/>
    </xf>
    <xf numFmtId="0" fontId="2" fillId="6" borderId="46" xfId="0" applyFont="1" applyFill="1" applyBorder="1" applyAlignment="1" applyProtection="1">
      <alignment horizontal="centerContinuous" vertical="center"/>
      <protection hidden="1"/>
    </xf>
    <xf numFmtId="0" fontId="0" fillId="6" borderId="62" xfId="0" applyFill="1" applyBorder="1" applyAlignment="1" applyProtection="1">
      <alignment horizontal="centerContinuous" vertical="center"/>
      <protection hidden="1"/>
    </xf>
    <xf numFmtId="0" fontId="0" fillId="6" borderId="61" xfId="0" applyFill="1" applyBorder="1" applyProtection="1">
      <alignment vertical="center"/>
      <protection hidden="1"/>
    </xf>
    <xf numFmtId="0" fontId="28"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48" fillId="0" borderId="62" xfId="0" applyFont="1" applyBorder="1" applyProtection="1">
      <alignment vertical="center"/>
      <protection hidden="1"/>
    </xf>
    <xf numFmtId="0" fontId="48" fillId="0" borderId="46" xfId="0" applyFont="1" applyBorder="1" applyProtection="1">
      <alignment vertical="center"/>
      <protection hidden="1"/>
    </xf>
    <xf numFmtId="0" fontId="4" fillId="10" borderId="52" xfId="0" applyFont="1" applyFill="1" applyBorder="1" applyAlignment="1" applyProtection="1">
      <alignment horizontal="center" vertical="center" wrapText="1"/>
      <protection hidden="1"/>
    </xf>
    <xf numFmtId="0" fontId="2" fillId="0" borderId="0" xfId="0" applyFont="1" applyAlignment="1" applyProtection="1">
      <alignment horizontal="center" vertical="center" textRotation="255"/>
      <protection hidden="1"/>
    </xf>
    <xf numFmtId="0" fontId="39" fillId="0" borderId="0" xfId="0" applyFont="1" applyProtection="1">
      <alignment vertical="center"/>
      <protection hidden="1"/>
    </xf>
    <xf numFmtId="0" fontId="73" fillId="0" borderId="0" xfId="0" applyFont="1" applyProtection="1">
      <alignment vertical="center"/>
      <protection hidden="1"/>
    </xf>
    <xf numFmtId="0" fontId="2" fillId="0" borderId="89" xfId="0" applyFont="1" applyBorder="1" applyAlignment="1" applyProtection="1">
      <alignment horizontal="center" vertical="top"/>
      <protection hidden="1"/>
    </xf>
    <xf numFmtId="0" fontId="2" fillId="6" borderId="62" xfId="0" applyFont="1" applyFill="1" applyBorder="1" applyAlignment="1" applyProtection="1">
      <alignment horizontal="center" vertical="center"/>
      <protection hidden="1"/>
    </xf>
    <xf numFmtId="0" fontId="0" fillId="0" borderId="42" xfId="0" applyBorder="1" applyProtection="1">
      <alignment vertical="center"/>
      <protection hidden="1"/>
    </xf>
    <xf numFmtId="0" fontId="2" fillId="6" borderId="2" xfId="0" applyFont="1" applyFill="1" applyBorder="1" applyProtection="1">
      <alignment vertical="center"/>
      <protection hidden="1"/>
    </xf>
    <xf numFmtId="0" fontId="2" fillId="0" borderId="0" xfId="0" applyFont="1" applyAlignment="1" applyProtection="1">
      <alignment horizontal="left" vertical="center" wrapText="1"/>
      <protection hidden="1"/>
    </xf>
    <xf numFmtId="0" fontId="0" fillId="0" borderId="62" xfId="0" applyBorder="1" applyProtection="1">
      <alignment vertical="center"/>
      <protection hidden="1"/>
    </xf>
    <xf numFmtId="0" fontId="2" fillId="4" borderId="0" xfId="2" applyFont="1" applyFill="1" applyAlignment="1" applyProtection="1">
      <alignment horizontal="center" vertical="center" shrinkToFit="1"/>
      <protection hidden="1"/>
    </xf>
    <xf numFmtId="0" fontId="26" fillId="0" borderId="0" xfId="2" applyFont="1" applyAlignment="1" applyProtection="1">
      <alignment horizontal="center" vertical="center"/>
      <protection hidden="1"/>
    </xf>
    <xf numFmtId="0" fontId="25" fillId="0" borderId="0" xfId="2" applyFont="1" applyAlignment="1" applyProtection="1">
      <alignment horizontal="center" vertical="center"/>
      <protection hidden="1"/>
    </xf>
    <xf numFmtId="0" fontId="5" fillId="0" borderId="0" xfId="0" applyFont="1" applyAlignment="1" applyProtection="1">
      <alignment horizontal="left" vertical="center"/>
      <protection hidden="1"/>
    </xf>
    <xf numFmtId="0" fontId="21" fillId="0" borderId="0" xfId="2" applyFont="1" applyAlignment="1" applyProtection="1">
      <alignment horizontal="center" vertical="center" shrinkToFit="1"/>
      <protection hidden="1"/>
    </xf>
    <xf numFmtId="0" fontId="21" fillId="0" borderId="7" xfId="2" applyFont="1" applyBorder="1" applyAlignment="1" applyProtection="1">
      <alignment horizontal="center" vertical="center"/>
      <protection hidden="1"/>
    </xf>
    <xf numFmtId="0" fontId="21" fillId="0" borderId="0" xfId="2" applyFont="1" applyProtection="1">
      <alignment vertical="center"/>
      <protection hidden="1"/>
    </xf>
    <xf numFmtId="0" fontId="25" fillId="0" borderId="0" xfId="2" applyFont="1" applyAlignment="1" applyProtection="1">
      <alignment horizontal="center" vertical="center" shrinkToFit="1"/>
      <protection hidden="1"/>
    </xf>
    <xf numFmtId="0" fontId="0" fillId="6" borderId="46" xfId="0" applyFill="1" applyBorder="1" applyProtection="1">
      <alignment vertical="center"/>
      <protection hidden="1"/>
    </xf>
    <xf numFmtId="0" fontId="4" fillId="0" borderId="61" xfId="0" applyFont="1" applyBorder="1" applyProtection="1">
      <alignment vertical="center"/>
      <protection hidden="1"/>
    </xf>
    <xf numFmtId="0" fontId="0" fillId="0" borderId="46" xfId="0" applyBorder="1" applyProtection="1">
      <alignment vertical="center"/>
      <protection hidden="1"/>
    </xf>
    <xf numFmtId="0" fontId="25" fillId="0" borderId="185" xfId="0" applyFont="1" applyBorder="1" applyAlignment="1" applyProtection="1">
      <alignment horizontal="center" vertical="center"/>
      <protection hidden="1"/>
    </xf>
    <xf numFmtId="0" fontId="2" fillId="6" borderId="186" xfId="0" applyFont="1" applyFill="1" applyBorder="1" applyAlignment="1" applyProtection="1">
      <alignment horizontal="centerContinuous" vertical="center"/>
      <protection hidden="1"/>
    </xf>
    <xf numFmtId="0" fontId="2" fillId="6" borderId="61" xfId="0" applyFont="1" applyFill="1" applyBorder="1" applyAlignment="1" applyProtection="1">
      <alignment horizontal="centerContinuous" vertical="center"/>
      <protection hidden="1"/>
    </xf>
    <xf numFmtId="0" fontId="49" fillId="0" borderId="0" xfId="0" applyFont="1">
      <alignment vertical="center"/>
    </xf>
    <xf numFmtId="0" fontId="10" fillId="0" borderId="0" xfId="0" applyFont="1">
      <alignment vertical="center"/>
    </xf>
    <xf numFmtId="0" fontId="31" fillId="0" borderId="0" xfId="0" applyFont="1">
      <alignment vertical="center"/>
    </xf>
    <xf numFmtId="0" fontId="29" fillId="0" borderId="0" xfId="0" applyFont="1">
      <alignment vertical="center"/>
    </xf>
    <xf numFmtId="0" fontId="11" fillId="0" borderId="0" xfId="0" applyFont="1">
      <alignment vertical="center"/>
    </xf>
    <xf numFmtId="0" fontId="63" fillId="0" borderId="0" xfId="0" applyFont="1">
      <alignment vertical="center"/>
    </xf>
    <xf numFmtId="0" fontId="39" fillId="0" borderId="0" xfId="0" applyFont="1">
      <alignment vertical="center"/>
    </xf>
    <xf numFmtId="0" fontId="2" fillId="0" borderId="0" xfId="0" applyFont="1">
      <alignment vertical="center"/>
    </xf>
    <xf numFmtId="0" fontId="2" fillId="0" borderId="0" xfId="0" applyFont="1" applyAlignment="1">
      <alignment horizontal="center" vertical="center" textRotation="255"/>
    </xf>
    <xf numFmtId="0" fontId="0" fillId="0" borderId="0" xfId="0" applyAlignment="1">
      <alignment horizontal="center" vertical="center" textRotation="255"/>
    </xf>
    <xf numFmtId="0" fontId="15" fillId="0" borderId="0" xfId="0" applyFont="1" applyAlignment="1">
      <alignment horizontal="center" vertical="center" shrinkToFit="1"/>
    </xf>
    <xf numFmtId="0" fontId="53" fillId="0" borderId="0" xfId="0" applyFont="1" applyAlignment="1">
      <alignment horizontal="center" vertical="center" shrinkToFit="1"/>
    </xf>
    <xf numFmtId="0" fontId="0" fillId="0" borderId="0" xfId="0" applyAlignment="1">
      <alignment horizontal="center" vertical="center"/>
    </xf>
    <xf numFmtId="0" fontId="0" fillId="0" borderId="0" xfId="0" applyAlignment="1">
      <alignment horizontal="center" vertical="center" shrinkToFit="1"/>
    </xf>
    <xf numFmtId="0" fontId="21" fillId="0" borderId="137" xfId="0" applyFont="1" applyBorder="1" applyAlignment="1" applyProtection="1">
      <alignment horizontal="center" vertical="center"/>
      <protection hidden="1"/>
    </xf>
    <xf numFmtId="0" fontId="38" fillId="0" borderId="62" xfId="0" applyFont="1" applyBorder="1" applyAlignment="1" applyProtection="1">
      <alignment horizontal="center" vertical="center"/>
      <protection locked="0"/>
    </xf>
    <xf numFmtId="0" fontId="2" fillId="5" borderId="0" xfId="0" applyFont="1" applyFill="1" applyAlignment="1" applyProtection="1">
      <alignment vertical="center" shrinkToFit="1"/>
      <protection hidden="1"/>
    </xf>
    <xf numFmtId="0" fontId="0" fillId="5" borderId="0" xfId="0" applyFill="1" applyAlignment="1" applyProtection="1">
      <alignment vertical="center" shrinkToFit="1"/>
      <protection hidden="1"/>
    </xf>
    <xf numFmtId="0" fontId="2" fillId="4" borderId="0" xfId="0" applyFont="1" applyFill="1" applyAlignment="1" applyProtection="1">
      <alignment horizontal="center" vertical="center" shrinkToFit="1"/>
      <protection hidden="1"/>
    </xf>
    <xf numFmtId="0" fontId="0" fillId="4" borderId="0" xfId="0" applyFill="1" applyAlignment="1" applyProtection="1">
      <alignment horizontal="center" vertical="center" shrinkToFit="1"/>
      <protection hidden="1"/>
    </xf>
    <xf numFmtId="0" fontId="2" fillId="6" borderId="0" xfId="0" applyFont="1" applyFill="1" applyAlignment="1" applyProtection="1">
      <alignment vertical="center" shrinkToFit="1"/>
      <protection hidden="1"/>
    </xf>
    <xf numFmtId="0" fontId="0" fillId="6" borderId="0" xfId="0" applyFill="1" applyAlignment="1" applyProtection="1">
      <alignment vertical="center" shrinkToFit="1"/>
      <protection hidden="1"/>
    </xf>
    <xf numFmtId="0" fontId="4"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protection hidden="1"/>
    </xf>
    <xf numFmtId="0" fontId="35" fillId="0" borderId="27" xfId="0" applyFont="1" applyBorder="1" applyAlignment="1" applyProtection="1">
      <alignment horizontal="center" vertical="center" wrapText="1"/>
      <protection hidden="1"/>
    </xf>
    <xf numFmtId="0" fontId="35" fillId="0" borderId="27" xfId="0" applyFont="1" applyBorder="1" applyAlignment="1" applyProtection="1">
      <alignment horizontal="center" vertical="center"/>
      <protection hidden="1"/>
    </xf>
    <xf numFmtId="0" fontId="2" fillId="6" borderId="96" xfId="0" applyFont="1" applyFill="1" applyBorder="1" applyAlignment="1" applyProtection="1">
      <alignment horizontal="center" vertical="center"/>
      <protection hidden="1"/>
    </xf>
    <xf numFmtId="0" fontId="0" fillId="6" borderId="97" xfId="0" applyFill="1" applyBorder="1" applyAlignment="1" applyProtection="1">
      <alignment horizontal="center" vertical="center"/>
      <protection hidden="1"/>
    </xf>
    <xf numFmtId="0" fontId="0" fillId="6" borderId="98" xfId="0" applyFill="1" applyBorder="1" applyAlignment="1" applyProtection="1">
      <alignment horizontal="center" vertical="center"/>
      <protection hidden="1"/>
    </xf>
    <xf numFmtId="0" fontId="18" fillId="0" borderId="89" xfId="0" applyFont="1" applyBorder="1" applyAlignment="1" applyProtection="1">
      <alignment horizontal="center" vertical="center" wrapText="1"/>
      <protection locked="0"/>
    </xf>
    <xf numFmtId="0" fontId="18" fillId="0" borderId="43" xfId="0" applyFont="1" applyBorder="1" applyAlignment="1" applyProtection="1">
      <alignment horizontal="center" vertical="center" wrapText="1"/>
      <protection locked="0"/>
    </xf>
    <xf numFmtId="0" fontId="18" fillId="0" borderId="35"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shrinkToFit="1"/>
      <protection locked="0"/>
    </xf>
    <xf numFmtId="0" fontId="18" fillId="0" borderId="43" xfId="0" applyFont="1" applyBorder="1" applyAlignment="1" applyProtection="1">
      <alignment horizontal="center" vertical="center" shrinkToFit="1"/>
      <protection locked="0"/>
    </xf>
    <xf numFmtId="0" fontId="18" fillId="0" borderId="35" xfId="0" applyFont="1" applyBorder="1" applyAlignment="1" applyProtection="1">
      <alignment horizontal="center" vertical="center" shrinkToFit="1"/>
      <protection locked="0"/>
    </xf>
    <xf numFmtId="0" fontId="18" fillId="0" borderId="101" xfId="0" applyFont="1" applyBorder="1" applyAlignment="1" applyProtection="1">
      <alignment horizontal="center" vertical="center" shrinkToFit="1"/>
      <protection locked="0"/>
    </xf>
    <xf numFmtId="0" fontId="43" fillId="0" borderId="99" xfId="0" applyFont="1" applyBorder="1" applyAlignment="1" applyProtection="1">
      <alignment horizontal="center" vertical="center" shrinkToFit="1"/>
      <protection locked="0"/>
    </xf>
    <xf numFmtId="0" fontId="43" fillId="0" borderId="100" xfId="0" applyFont="1" applyBorder="1" applyAlignment="1" applyProtection="1">
      <alignment horizontal="center" vertical="center" shrinkToFit="1"/>
      <protection locked="0"/>
    </xf>
    <xf numFmtId="0" fontId="4" fillId="6" borderId="16" xfId="0" applyFont="1" applyFill="1" applyBorder="1" applyAlignment="1" applyProtection="1">
      <alignment horizontal="center" vertical="center"/>
      <protection hidden="1"/>
    </xf>
    <xf numFmtId="0" fontId="2" fillId="6" borderId="2" xfId="0" applyFont="1" applyFill="1" applyBorder="1" applyProtection="1">
      <alignment vertical="center"/>
      <protection hidden="1"/>
    </xf>
    <xf numFmtId="0" fontId="2" fillId="6" borderId="19" xfId="0" applyFont="1" applyFill="1" applyBorder="1" applyProtection="1">
      <alignment vertical="center"/>
      <protection hidden="1"/>
    </xf>
    <xf numFmtId="0" fontId="2" fillId="6" borderId="0" xfId="0" applyFont="1" applyFill="1" applyProtection="1">
      <alignment vertical="center"/>
      <protection hidden="1"/>
    </xf>
    <xf numFmtId="0" fontId="2" fillId="6" borderId="34" xfId="0" applyFont="1" applyFill="1" applyBorder="1" applyProtection="1">
      <alignment vertical="center"/>
      <protection hidden="1"/>
    </xf>
    <xf numFmtId="0" fontId="2" fillId="6" borderId="43" xfId="0" applyFont="1" applyFill="1" applyBorder="1" applyProtection="1">
      <alignment vertical="center"/>
      <protection hidden="1"/>
    </xf>
    <xf numFmtId="0" fontId="2" fillId="6" borderId="102" xfId="0" applyFont="1" applyFill="1" applyBorder="1" applyAlignment="1" applyProtection="1">
      <alignment horizontal="center" vertical="center"/>
      <protection hidden="1"/>
    </xf>
    <xf numFmtId="0" fontId="2" fillId="6" borderId="103" xfId="0" applyFont="1" applyFill="1" applyBorder="1" applyAlignment="1" applyProtection="1">
      <alignment horizontal="center" vertical="center"/>
      <protection hidden="1"/>
    </xf>
    <xf numFmtId="0" fontId="2" fillId="6" borderId="104" xfId="0" applyFont="1" applyFill="1" applyBorder="1" applyAlignment="1" applyProtection="1">
      <alignment horizontal="center" vertical="center"/>
      <protection hidden="1"/>
    </xf>
    <xf numFmtId="0" fontId="2" fillId="6" borderId="85" xfId="0" applyFont="1" applyFill="1" applyBorder="1" applyAlignment="1" applyProtection="1">
      <alignment horizontal="center" vertical="center"/>
      <protection hidden="1"/>
    </xf>
    <xf numFmtId="0" fontId="4" fillId="6" borderId="14" xfId="0" applyFont="1" applyFill="1" applyBorder="1" applyAlignment="1" applyProtection="1">
      <alignment horizontal="center" vertical="center" wrapText="1"/>
      <protection hidden="1"/>
    </xf>
    <xf numFmtId="0" fontId="4" fillId="6" borderId="15" xfId="0" applyFont="1" applyFill="1" applyBorder="1" applyAlignment="1" applyProtection="1">
      <alignment horizontal="center" vertical="center" wrapText="1"/>
      <protection hidden="1"/>
    </xf>
    <xf numFmtId="0" fontId="2" fillId="6" borderId="15" xfId="0" applyFont="1" applyFill="1" applyBorder="1" applyAlignment="1" applyProtection="1">
      <alignment horizontal="center" vertical="center"/>
      <protection hidden="1"/>
    </xf>
    <xf numFmtId="0" fontId="11" fillId="0" borderId="73" xfId="0" applyFont="1" applyBorder="1" applyAlignment="1" applyProtection="1">
      <alignment horizontal="center" vertical="center" wrapText="1"/>
      <protection locked="0"/>
    </xf>
    <xf numFmtId="0" fontId="54" fillId="0" borderId="62" xfId="0" applyFont="1" applyBorder="1" applyAlignment="1" applyProtection="1">
      <alignment horizontal="center" vertical="center" wrapText="1"/>
      <protection locked="0"/>
    </xf>
    <xf numFmtId="0" fontId="54" fillId="0" borderId="46"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hidden="1"/>
    </xf>
    <xf numFmtId="0" fontId="2" fillId="0" borderId="0" xfId="0" applyFont="1" applyProtection="1">
      <alignment vertical="center"/>
      <protection hidden="1"/>
    </xf>
    <xf numFmtId="0" fontId="11" fillId="0" borderId="15" xfId="0" applyFont="1" applyBorder="1" applyAlignment="1" applyProtection="1">
      <alignment horizontal="center" vertical="center" wrapText="1"/>
      <protection locked="0"/>
    </xf>
    <xf numFmtId="0" fontId="11" fillId="0" borderId="134" xfId="0" applyFont="1" applyBorder="1" applyAlignment="1" applyProtection="1">
      <alignment horizontal="center" vertical="center" wrapText="1"/>
      <protection locked="0"/>
    </xf>
    <xf numFmtId="0" fontId="5" fillId="6" borderId="82" xfId="0" applyFont="1" applyFill="1" applyBorder="1" applyAlignment="1" applyProtection="1">
      <alignment horizontal="center" vertical="center"/>
      <protection hidden="1"/>
    </xf>
    <xf numFmtId="0" fontId="2" fillId="6" borderId="82" xfId="0" applyFont="1" applyFill="1" applyBorder="1" applyProtection="1">
      <alignment vertical="center"/>
      <protection hidden="1"/>
    </xf>
    <xf numFmtId="0" fontId="9" fillId="6" borderId="50" xfId="0" applyFont="1" applyFill="1" applyBorder="1" applyAlignment="1" applyProtection="1">
      <alignment horizontal="left" vertical="top"/>
      <protection hidden="1"/>
    </xf>
    <xf numFmtId="0" fontId="2" fillId="6" borderId="50" xfId="0" applyFont="1" applyFill="1" applyBorder="1" applyProtection="1">
      <alignment vertical="center"/>
      <protection hidden="1"/>
    </xf>
    <xf numFmtId="0" fontId="11" fillId="0" borderId="15" xfId="0" applyFont="1" applyBorder="1" applyAlignment="1" applyProtection="1">
      <alignment horizontal="center" vertical="center"/>
      <protection locked="0"/>
    </xf>
    <xf numFmtId="14" fontId="22" fillId="0" borderId="1" xfId="0" applyNumberFormat="1" applyFont="1" applyBorder="1" applyAlignment="1" applyProtection="1">
      <alignment horizontal="center" vertical="center" wrapText="1"/>
      <protection locked="0"/>
    </xf>
    <xf numFmtId="14" fontId="22" fillId="0" borderId="1" xfId="0" applyNumberFormat="1" applyFont="1" applyBorder="1" applyAlignment="1" applyProtection="1">
      <alignment vertical="center" wrapText="1"/>
      <protection locked="0"/>
    </xf>
    <xf numFmtId="0" fontId="5" fillId="6" borderId="82" xfId="0" applyFont="1" applyFill="1" applyBorder="1" applyAlignment="1" applyProtection="1">
      <alignment horizontal="center" vertical="center" wrapText="1"/>
      <protection hidden="1"/>
    </xf>
    <xf numFmtId="0" fontId="2" fillId="6" borderId="82" xfId="0" applyFont="1" applyFill="1" applyBorder="1" applyAlignment="1" applyProtection="1">
      <alignment horizontal="center" vertical="center"/>
      <protection hidden="1"/>
    </xf>
    <xf numFmtId="0" fontId="29" fillId="0" borderId="13"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29" fillId="0" borderId="21" xfId="0" applyFont="1" applyBorder="1" applyAlignment="1" applyProtection="1">
      <alignment horizontal="center" vertical="center" wrapText="1"/>
      <protection locked="0"/>
    </xf>
    <xf numFmtId="0" fontId="0" fillId="0" borderId="20" xfId="0" applyBorder="1" applyAlignment="1" applyProtection="1">
      <alignment vertical="center" wrapText="1"/>
      <protection locked="0"/>
    </xf>
    <xf numFmtId="0" fontId="19" fillId="0" borderId="21" xfId="0" applyFont="1" applyBorder="1" applyAlignment="1" applyProtection="1">
      <alignment vertical="center" wrapText="1"/>
      <protection hidden="1"/>
    </xf>
    <xf numFmtId="0" fontId="42" fillId="0" borderId="22" xfId="0" applyFont="1" applyBorder="1" applyAlignment="1" applyProtection="1">
      <alignment vertical="center" wrapText="1"/>
      <protection hidden="1"/>
    </xf>
    <xf numFmtId="0" fontId="42" fillId="0" borderId="20" xfId="0" applyFont="1" applyBorder="1" applyAlignment="1" applyProtection="1">
      <alignment vertical="center" wrapText="1"/>
      <protection hidden="1"/>
    </xf>
    <xf numFmtId="0" fontId="5" fillId="0" borderId="0" xfId="0" applyFont="1" applyAlignment="1" applyProtection="1">
      <alignment horizontal="center" vertical="center"/>
      <protection hidden="1"/>
    </xf>
    <xf numFmtId="0" fontId="29" fillId="0" borderId="31"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11" fillId="0" borderId="13" xfId="0" applyFont="1" applyBorder="1" applyAlignment="1" applyProtection="1">
      <alignment horizontal="left" vertical="center"/>
      <protection locked="0"/>
    </xf>
    <xf numFmtId="0" fontId="11" fillId="0" borderId="33" xfId="0" applyFont="1" applyBorder="1" applyAlignment="1" applyProtection="1">
      <alignment horizontal="left" vertical="center"/>
      <protection locked="0"/>
    </xf>
    <xf numFmtId="0" fontId="2" fillId="0" borderId="31" xfId="0" applyFont="1"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6" fillId="0" borderId="31" xfId="0" applyFont="1" applyBorder="1" applyAlignment="1" applyProtection="1">
      <alignment horizontal="center" vertical="center"/>
      <protection locked="0" hidden="1"/>
    </xf>
    <xf numFmtId="0" fontId="48" fillId="0" borderId="31" xfId="0" applyFont="1" applyBorder="1" applyAlignment="1" applyProtection="1">
      <alignment horizontal="center" vertical="center"/>
      <protection locked="0" hidden="1"/>
    </xf>
    <xf numFmtId="0" fontId="11" fillId="0" borderId="50"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11" fillId="4" borderId="0" xfId="0" applyFont="1" applyFill="1" applyAlignment="1" applyProtection="1">
      <alignment horizontal="left" vertical="center" wrapText="1"/>
      <protection locked="0"/>
    </xf>
    <xf numFmtId="0" fontId="11" fillId="5" borderId="0" xfId="0" applyFont="1" applyFill="1" applyProtection="1">
      <alignment vertical="center"/>
      <protection locked="0"/>
    </xf>
    <xf numFmtId="0" fontId="38" fillId="0" borderId="0" xfId="0" applyFont="1" applyAlignment="1" applyProtection="1">
      <alignment horizontal="left" vertical="center" shrinkToFit="1"/>
      <protection hidden="1"/>
    </xf>
    <xf numFmtId="0" fontId="0" fillId="0" borderId="0" xfId="0" applyProtection="1">
      <alignment vertical="center"/>
      <protection hidden="1"/>
    </xf>
    <xf numFmtId="0" fontId="0" fillId="0" borderId="42" xfId="0" applyBorder="1" applyProtection="1">
      <alignment vertical="center"/>
      <protection hidden="1"/>
    </xf>
    <xf numFmtId="0" fontId="11" fillId="0" borderId="19" xfId="0" applyFont="1" applyBorder="1" applyAlignment="1" applyProtection="1">
      <alignment horizontal="left" vertical="center"/>
      <protection locked="0"/>
    </xf>
    <xf numFmtId="0" fontId="11" fillId="0" borderId="0" xfId="0" applyFont="1" applyProtection="1">
      <alignment vertical="center"/>
      <protection locked="0"/>
    </xf>
    <xf numFmtId="0" fontId="2" fillId="6" borderId="40" xfId="0" applyFont="1" applyFill="1" applyBorder="1" applyAlignment="1" applyProtection="1">
      <alignment horizontal="center" vertical="center" wrapText="1"/>
      <protection hidden="1"/>
    </xf>
    <xf numFmtId="0" fontId="21" fillId="6" borderId="29" xfId="0" applyFont="1" applyFill="1" applyBorder="1" applyAlignment="1" applyProtection="1">
      <alignment horizontal="center" vertical="center" wrapText="1"/>
      <protection hidden="1"/>
    </xf>
    <xf numFmtId="0" fontId="21" fillId="6" borderId="37" xfId="0" applyFont="1" applyFill="1" applyBorder="1" applyAlignment="1" applyProtection="1">
      <alignment horizontal="center" vertical="center" wrapText="1"/>
      <protection hidden="1"/>
    </xf>
    <xf numFmtId="0" fontId="2" fillId="6" borderId="37" xfId="0" applyFont="1" applyFill="1" applyBorder="1" applyProtection="1">
      <alignment vertical="center"/>
      <protection hidden="1"/>
    </xf>
    <xf numFmtId="0" fontId="2" fillId="6" borderId="30" xfId="0" applyFont="1" applyFill="1" applyBorder="1" applyProtection="1">
      <alignment vertical="center"/>
      <protection hidden="1"/>
    </xf>
    <xf numFmtId="0" fontId="21" fillId="6" borderId="19" xfId="0" applyFont="1" applyFill="1" applyBorder="1" applyAlignment="1" applyProtection="1">
      <alignment horizontal="center" vertical="center" wrapText="1"/>
      <protection hidden="1"/>
    </xf>
    <xf numFmtId="0" fontId="21" fillId="6" borderId="0" xfId="0" applyFont="1" applyFill="1" applyAlignment="1" applyProtection="1">
      <alignment horizontal="center" vertical="center" wrapText="1"/>
      <protection hidden="1"/>
    </xf>
    <xf numFmtId="0" fontId="2" fillId="6" borderId="12" xfId="0" applyFont="1" applyFill="1" applyBorder="1" applyProtection="1">
      <alignment vertical="center"/>
      <protection hidden="1"/>
    </xf>
    <xf numFmtId="0" fontId="29" fillId="6" borderId="0" xfId="0" applyFont="1" applyFill="1" applyAlignment="1" applyProtection="1">
      <alignment horizontal="center" vertical="center" wrapText="1"/>
      <protection hidden="1"/>
    </xf>
    <xf numFmtId="0" fontId="21" fillId="6" borderId="34"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2" fillId="6" borderId="35" xfId="0" applyFont="1" applyFill="1" applyBorder="1" applyProtection="1">
      <alignment vertical="center"/>
      <protection hidden="1"/>
    </xf>
    <xf numFmtId="0" fontId="11" fillId="0" borderId="1" xfId="0" applyFont="1" applyBorder="1" applyAlignment="1" applyProtection="1">
      <alignment horizontal="center" vertical="center" wrapText="1"/>
      <protection locked="0"/>
    </xf>
    <xf numFmtId="0" fontId="11" fillId="0" borderId="1" xfId="0" applyFont="1" applyBorder="1" applyProtection="1">
      <alignment vertical="center"/>
      <protection locked="0"/>
    </xf>
    <xf numFmtId="0" fontId="29" fillId="0" borderId="27"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protection locked="0"/>
    </xf>
    <xf numFmtId="0" fontId="11" fillId="0" borderId="1" xfId="0" applyFont="1" applyBorder="1" applyAlignment="1" applyProtection="1">
      <alignment vertical="center" wrapText="1"/>
      <protection locked="0"/>
    </xf>
    <xf numFmtId="0" fontId="25" fillId="6" borderId="1" xfId="0" applyFont="1" applyFill="1" applyBorder="1" applyAlignment="1" applyProtection="1">
      <alignment horizontal="center" vertical="center" wrapText="1"/>
      <protection hidden="1"/>
    </xf>
    <xf numFmtId="0" fontId="11" fillId="0" borderId="31" xfId="0" applyFont="1" applyBorder="1" applyAlignment="1" applyProtection="1">
      <alignment horizontal="left" vertical="center"/>
      <protection locked="0"/>
    </xf>
    <xf numFmtId="0" fontId="11" fillId="0" borderId="15" xfId="0" applyFont="1" applyBorder="1" applyAlignment="1" applyProtection="1">
      <alignment horizontal="center" vertical="center" wrapText="1"/>
      <protection hidden="1"/>
    </xf>
    <xf numFmtId="0" fontId="11" fillId="0" borderId="15" xfId="0" applyFont="1" applyBorder="1" applyProtection="1">
      <alignment vertical="center"/>
      <protection hidden="1"/>
    </xf>
    <xf numFmtId="0" fontId="11" fillId="0" borderId="134" xfId="0" applyFont="1" applyBorder="1" applyProtection="1">
      <alignment vertical="center"/>
      <protection hidden="1"/>
    </xf>
    <xf numFmtId="0" fontId="11" fillId="0" borderId="1" xfId="0" applyFont="1" applyBorder="1" applyAlignment="1" applyProtection="1">
      <alignment horizontal="center" vertical="center" wrapText="1"/>
      <protection hidden="1"/>
    </xf>
    <xf numFmtId="0" fontId="11" fillId="0" borderId="1" xfId="0" applyFont="1" applyBorder="1" applyProtection="1">
      <alignment vertical="center"/>
      <protection hidden="1"/>
    </xf>
    <xf numFmtId="0" fontId="11" fillId="0" borderId="40" xfId="0" applyFont="1" applyBorder="1" applyProtection="1">
      <alignment vertical="center"/>
      <protection hidden="1"/>
    </xf>
    <xf numFmtId="0" fontId="4" fillId="6" borderId="2" xfId="0" applyFont="1" applyFill="1" applyBorder="1" applyAlignment="1" applyProtection="1">
      <alignment horizontal="center" vertical="center"/>
      <protection hidden="1"/>
    </xf>
    <xf numFmtId="0" fontId="2" fillId="6" borderId="2" xfId="0" applyFont="1" applyFill="1" applyBorder="1" applyAlignment="1" applyProtection="1">
      <alignment horizontal="center" vertical="center"/>
      <protection hidden="1"/>
    </xf>
    <xf numFmtId="0" fontId="2" fillId="6" borderId="4" xfId="0" applyFont="1" applyFill="1" applyBorder="1" applyAlignment="1" applyProtection="1">
      <alignment horizontal="center" vertical="center"/>
      <protection hidden="1"/>
    </xf>
    <xf numFmtId="0" fontId="0" fillId="0" borderId="17" xfId="0" applyBorder="1" applyProtection="1">
      <alignment vertical="center"/>
      <protection hidden="1"/>
    </xf>
    <xf numFmtId="0" fontId="0" fillId="0" borderId="7" xfId="0" applyBorder="1" applyProtection="1">
      <alignment vertical="center"/>
      <protection hidden="1"/>
    </xf>
    <xf numFmtId="0" fontId="0" fillId="0" borderId="6" xfId="0" applyBorder="1" applyProtection="1">
      <alignment vertical="center"/>
      <protection hidden="1"/>
    </xf>
    <xf numFmtId="0" fontId="2" fillId="0" borderId="19" xfId="0" applyFont="1" applyBorder="1" applyProtection="1">
      <alignment vertical="center"/>
      <protection hidden="1"/>
    </xf>
    <xf numFmtId="0" fontId="48" fillId="5" borderId="42" xfId="0" applyFont="1" applyFill="1" applyBorder="1" applyProtection="1">
      <alignment vertical="center"/>
      <protection locked="0"/>
    </xf>
    <xf numFmtId="0" fontId="6" fillId="0" borderId="7" xfId="0" applyFont="1" applyBorder="1" applyAlignment="1" applyProtection="1">
      <alignment horizontal="left" vertical="center"/>
      <protection locked="0"/>
    </xf>
    <xf numFmtId="0" fontId="6" fillId="0" borderId="7" xfId="0" applyFont="1" applyBorder="1" applyProtection="1">
      <alignment vertical="center"/>
      <protection locked="0"/>
    </xf>
    <xf numFmtId="0" fontId="6" fillId="0" borderId="26" xfId="0" applyFont="1" applyBorder="1" applyProtection="1">
      <alignment vertical="center"/>
      <protection locked="0"/>
    </xf>
    <xf numFmtId="49" fontId="6" fillId="0" borderId="22" xfId="0" applyNumberFormat="1" applyFont="1" applyBorder="1" applyAlignment="1" applyProtection="1">
      <alignment horizontal="left" vertical="center" wrapText="1"/>
      <protection locked="0"/>
    </xf>
    <xf numFmtId="49" fontId="6" fillId="0" borderId="22" xfId="0" applyNumberFormat="1" applyFont="1" applyBorder="1" applyAlignment="1" applyProtection="1">
      <alignment vertical="center" wrapText="1"/>
      <protection locked="0"/>
    </xf>
    <xf numFmtId="49" fontId="6" fillId="0" borderId="20" xfId="0" applyNumberFormat="1" applyFont="1" applyBorder="1" applyAlignment="1" applyProtection="1">
      <alignment vertical="center" wrapText="1"/>
      <protection locked="0"/>
    </xf>
    <xf numFmtId="0" fontId="4" fillId="6" borderId="61" xfId="0" applyFont="1" applyFill="1" applyBorder="1" applyAlignment="1" applyProtection="1">
      <alignment horizontal="center" vertical="center" wrapText="1"/>
      <protection hidden="1"/>
    </xf>
    <xf numFmtId="0" fontId="2" fillId="6" borderId="62" xfId="0" applyFont="1" applyFill="1" applyBorder="1" applyAlignment="1" applyProtection="1">
      <alignment horizontal="center" vertical="center"/>
      <protection hidden="1"/>
    </xf>
    <xf numFmtId="0" fontId="2" fillId="6" borderId="70" xfId="0" applyFont="1" applyFill="1" applyBorder="1" applyAlignment="1" applyProtection="1">
      <alignment horizontal="center" vertical="center"/>
      <protection hidden="1"/>
    </xf>
    <xf numFmtId="0" fontId="2" fillId="6" borderId="73" xfId="0" applyFont="1" applyFill="1" applyBorder="1" applyAlignment="1" applyProtection="1">
      <alignment horizontal="center" vertical="center"/>
      <protection hidden="1"/>
    </xf>
    <xf numFmtId="0" fontId="2" fillId="6" borderId="46" xfId="0" applyFont="1" applyFill="1" applyBorder="1" applyProtection="1">
      <alignment vertical="center"/>
      <protection hidden="1"/>
    </xf>
    <xf numFmtId="0" fontId="4" fillId="0" borderId="0" xfId="0" applyFont="1" applyAlignment="1" applyProtection="1">
      <alignment vertical="center" wrapText="1"/>
      <protection hidden="1"/>
    </xf>
    <xf numFmtId="0" fontId="4" fillId="6" borderId="29" xfId="0" applyFont="1" applyFill="1" applyBorder="1" applyAlignment="1" applyProtection="1">
      <alignment horizontal="center" vertical="center"/>
      <protection hidden="1"/>
    </xf>
    <xf numFmtId="0" fontId="4" fillId="6" borderId="37" xfId="0" applyFont="1" applyFill="1" applyBorder="1" applyAlignment="1" applyProtection="1">
      <alignment horizontal="center" vertical="center"/>
      <protection hidden="1"/>
    </xf>
    <xf numFmtId="179" fontId="11" fillId="0" borderId="9" xfId="0" applyNumberFormat="1" applyFont="1" applyBorder="1" applyAlignment="1" applyProtection="1">
      <alignment horizontal="left" vertical="center" shrinkToFit="1"/>
      <protection locked="0"/>
    </xf>
    <xf numFmtId="179" fontId="11" fillId="0" borderId="121" xfId="0" applyNumberFormat="1" applyFont="1" applyBorder="1" applyAlignment="1" applyProtection="1">
      <alignment horizontal="left" vertical="center" shrinkToFit="1"/>
      <protection locked="0"/>
    </xf>
    <xf numFmtId="0" fontId="4" fillId="6" borderId="22" xfId="0" applyFont="1" applyFill="1" applyBorder="1" applyAlignment="1" applyProtection="1">
      <alignment horizontal="center" vertical="center" wrapText="1"/>
      <protection hidden="1"/>
    </xf>
    <xf numFmtId="0" fontId="4" fillId="6" borderId="22" xfId="0" applyFont="1" applyFill="1" applyBorder="1" applyAlignment="1" applyProtection="1">
      <alignment horizontal="center" vertical="center"/>
      <protection hidden="1"/>
    </xf>
    <xf numFmtId="0" fontId="4" fillId="6" borderId="20" xfId="0" applyFont="1" applyFill="1" applyBorder="1" applyAlignment="1" applyProtection="1">
      <alignment horizontal="center" vertical="center"/>
      <protection hidden="1"/>
    </xf>
    <xf numFmtId="49" fontId="6" fillId="0" borderId="21" xfId="0" applyNumberFormat="1" applyFont="1" applyBorder="1" applyAlignment="1" applyProtection="1">
      <alignment horizontal="center" vertical="center" wrapText="1"/>
      <protection locked="0"/>
    </xf>
    <xf numFmtId="0" fontId="4" fillId="6" borderId="71" xfId="0" applyFont="1" applyFill="1" applyBorder="1" applyAlignment="1" applyProtection="1">
      <alignment horizontal="center" vertical="center"/>
      <protection hidden="1"/>
    </xf>
    <xf numFmtId="0" fontId="4" fillId="6" borderId="23" xfId="0" applyFont="1" applyFill="1" applyBorder="1" applyAlignment="1" applyProtection="1">
      <alignment horizontal="center" vertical="center"/>
      <protection hidden="1"/>
    </xf>
    <xf numFmtId="0" fontId="4" fillId="6" borderId="92" xfId="0" applyFont="1" applyFill="1" applyBorder="1" applyAlignment="1" applyProtection="1">
      <alignment horizontal="center" vertical="center"/>
      <protection hidden="1"/>
    </xf>
    <xf numFmtId="0" fontId="4" fillId="6" borderId="7" xfId="0" applyFont="1" applyFill="1" applyBorder="1" applyAlignment="1" applyProtection="1">
      <alignment horizontal="center" vertical="center"/>
      <protection hidden="1"/>
    </xf>
    <xf numFmtId="0" fontId="4" fillId="6" borderId="6" xfId="0" applyFont="1" applyFill="1" applyBorder="1" applyAlignment="1" applyProtection="1">
      <alignment horizontal="center" vertical="center"/>
      <protection hidden="1"/>
    </xf>
    <xf numFmtId="0" fontId="6" fillId="0" borderId="71" xfId="0" applyFont="1" applyBorder="1" applyAlignment="1" applyProtection="1">
      <alignment horizontal="center" vertical="center"/>
      <protection locked="0"/>
    </xf>
    <xf numFmtId="0" fontId="6" fillId="0" borderId="37" xfId="0" applyFont="1" applyBorder="1" applyProtection="1">
      <alignment vertical="center"/>
      <protection locked="0"/>
    </xf>
    <xf numFmtId="0" fontId="6" fillId="0" borderId="23" xfId="0" applyFont="1" applyBorder="1" applyProtection="1">
      <alignment vertical="center"/>
      <protection locked="0"/>
    </xf>
    <xf numFmtId="0" fontId="6" fillId="0" borderId="92" xfId="0" applyFont="1" applyBorder="1" applyProtection="1">
      <alignment vertical="center"/>
      <protection locked="0"/>
    </xf>
    <xf numFmtId="0" fontId="6" fillId="0" borderId="24" xfId="0" applyFont="1" applyBorder="1" applyProtection="1">
      <alignment vertical="center"/>
      <protection locked="0"/>
    </xf>
    <xf numFmtId="0" fontId="29" fillId="0" borderId="185" xfId="0" applyFont="1" applyBorder="1" applyAlignment="1" applyProtection="1">
      <alignment horizontal="center" vertical="center"/>
      <protection locked="0"/>
    </xf>
    <xf numFmtId="0" fontId="11" fillId="0" borderId="185" xfId="0" applyFont="1" applyBorder="1" applyAlignment="1" applyProtection="1">
      <alignment horizontal="center" vertical="center"/>
      <protection locked="0"/>
    </xf>
    <xf numFmtId="0" fontId="11" fillId="0" borderId="188" xfId="0" applyFont="1" applyBorder="1" applyAlignment="1" applyProtection="1">
      <alignment horizontal="left" vertical="center"/>
      <protection locked="0"/>
    </xf>
    <xf numFmtId="0" fontId="0" fillId="0" borderId="188" xfId="0" applyBorder="1" applyAlignment="1" applyProtection="1">
      <alignment horizontal="left" vertical="center"/>
      <protection locked="0"/>
    </xf>
    <xf numFmtId="0" fontId="0" fillId="0" borderId="189" xfId="0" applyBorder="1" applyAlignment="1" applyProtection="1">
      <alignment horizontal="left" vertical="center"/>
      <protection locked="0"/>
    </xf>
    <xf numFmtId="49" fontId="6" fillId="0" borderId="9" xfId="0" applyNumberFormat="1" applyFont="1" applyBorder="1" applyAlignment="1" applyProtection="1">
      <alignment horizontal="center" vertical="center"/>
      <protection locked="0"/>
    </xf>
    <xf numFmtId="49" fontId="6" fillId="0" borderId="25" xfId="0" applyNumberFormat="1" applyFont="1" applyBorder="1" applyAlignment="1" applyProtection="1">
      <alignment horizontal="center" vertical="center"/>
      <protection locked="0"/>
    </xf>
    <xf numFmtId="49" fontId="28" fillId="0" borderId="8" xfId="1" applyNumberFormat="1" applyFont="1" applyFill="1" applyBorder="1" applyProtection="1">
      <alignment vertical="center"/>
      <protection locked="0"/>
    </xf>
    <xf numFmtId="49" fontId="28" fillId="0" borderId="9" xfId="0" applyNumberFormat="1" applyFont="1" applyBorder="1" applyProtection="1">
      <alignment vertical="center"/>
      <protection locked="0"/>
    </xf>
    <xf numFmtId="49" fontId="28" fillId="0" borderId="25" xfId="0" applyNumberFormat="1" applyFont="1" applyBorder="1" applyProtection="1">
      <alignment vertical="center"/>
      <protection locked="0"/>
    </xf>
    <xf numFmtId="0" fontId="11" fillId="5" borderId="43" xfId="0" applyFont="1" applyFill="1" applyBorder="1" applyProtection="1">
      <alignment vertical="center"/>
      <protection locked="0"/>
    </xf>
    <xf numFmtId="49" fontId="6" fillId="0" borderId="8" xfId="0" applyNumberFormat="1" applyFont="1" applyBorder="1" applyAlignment="1" applyProtection="1">
      <alignment horizontal="center" vertical="center" wrapText="1"/>
      <protection locked="0"/>
    </xf>
    <xf numFmtId="49" fontId="6" fillId="0" borderId="9" xfId="0" applyNumberFormat="1" applyFont="1" applyBorder="1" applyAlignment="1" applyProtection="1">
      <alignment vertical="center" wrapText="1"/>
      <protection locked="0"/>
    </xf>
    <xf numFmtId="49" fontId="6" fillId="0" borderId="9" xfId="0" applyNumberFormat="1" applyFont="1" applyBorder="1" applyAlignment="1" applyProtection="1">
      <alignment horizontal="left" vertical="center" wrapText="1"/>
      <protection locked="0"/>
    </xf>
    <xf numFmtId="49" fontId="6" fillId="0" borderId="10" xfId="0" applyNumberFormat="1" applyFont="1" applyBorder="1" applyAlignment="1" applyProtection="1">
      <alignment vertical="center" wrapText="1"/>
      <protection locked="0"/>
    </xf>
    <xf numFmtId="0" fontId="4" fillId="6" borderId="8" xfId="0" applyFont="1" applyFill="1" applyBorder="1" applyAlignment="1" applyProtection="1">
      <alignment horizontal="center" vertical="center" wrapText="1"/>
      <protection hidden="1"/>
    </xf>
    <xf numFmtId="0" fontId="4" fillId="6" borderId="9" xfId="0" applyFont="1" applyFill="1" applyBorder="1" applyAlignment="1" applyProtection="1">
      <alignment horizontal="center" vertical="center"/>
      <protection hidden="1"/>
    </xf>
    <xf numFmtId="0" fontId="4" fillId="6" borderId="10" xfId="0" applyFont="1" applyFill="1" applyBorder="1" applyAlignment="1" applyProtection="1">
      <alignment horizontal="center" vertical="center"/>
      <protection hidden="1"/>
    </xf>
    <xf numFmtId="0" fontId="25" fillId="6" borderId="29" xfId="0" applyFont="1" applyFill="1" applyBorder="1" applyAlignment="1" applyProtection="1">
      <alignment horizontal="center" vertical="center" wrapText="1"/>
      <protection hidden="1"/>
    </xf>
    <xf numFmtId="0" fontId="25" fillId="6" borderId="37" xfId="0" applyFont="1" applyFill="1" applyBorder="1" applyAlignment="1" applyProtection="1">
      <alignment horizontal="center" vertical="center" wrapText="1"/>
      <protection hidden="1"/>
    </xf>
    <xf numFmtId="0" fontId="25" fillId="6" borderId="19" xfId="0" applyFont="1" applyFill="1" applyBorder="1" applyAlignment="1" applyProtection="1">
      <alignment horizontal="center" vertical="center" wrapText="1"/>
      <protection hidden="1"/>
    </xf>
    <xf numFmtId="0" fontId="25" fillId="6" borderId="0" xfId="0" applyFont="1" applyFill="1" applyAlignment="1" applyProtection="1">
      <alignment horizontal="center" vertical="center" wrapText="1"/>
      <protection hidden="1"/>
    </xf>
    <xf numFmtId="0" fontId="4" fillId="6" borderId="9" xfId="0" applyFont="1" applyFill="1" applyBorder="1" applyAlignment="1" applyProtection="1">
      <alignment horizontal="center" vertical="center" wrapText="1"/>
      <protection hidden="1"/>
    </xf>
    <xf numFmtId="0" fontId="11" fillId="0" borderId="23" xfId="0" applyFont="1" applyBorder="1" applyAlignment="1" applyProtection="1">
      <alignment horizontal="left" vertical="center"/>
      <protection locked="0"/>
    </xf>
    <xf numFmtId="0" fontId="11" fillId="0" borderId="23" xfId="0" applyFont="1" applyBorder="1" applyProtection="1">
      <alignment vertical="center"/>
      <protection locked="0"/>
    </xf>
    <xf numFmtId="0" fontId="11" fillId="0" borderId="24" xfId="0" applyFont="1" applyBorder="1" applyProtection="1">
      <alignment vertical="center"/>
      <protection locked="0"/>
    </xf>
    <xf numFmtId="0" fontId="25" fillId="0" borderId="43" xfId="0" applyFont="1" applyBorder="1" applyAlignment="1" applyProtection="1">
      <alignment vertical="center" shrinkToFit="1"/>
      <protection hidden="1"/>
    </xf>
    <xf numFmtId="0" fontId="27" fillId="0" borderId="43" xfId="0" applyFont="1" applyBorder="1" applyAlignment="1" applyProtection="1">
      <alignment vertical="center" shrinkToFit="1"/>
      <protection hidden="1"/>
    </xf>
    <xf numFmtId="0" fontId="0" fillId="5" borderId="0" xfId="0" applyFill="1" applyProtection="1">
      <alignment vertical="center"/>
      <protection locked="0"/>
    </xf>
    <xf numFmtId="0" fontId="0" fillId="5" borderId="43" xfId="0" applyFill="1" applyBorder="1" applyProtection="1">
      <alignment vertical="center"/>
      <protection locked="0"/>
    </xf>
    <xf numFmtId="0" fontId="2" fillId="0" borderId="29" xfId="0" applyFont="1" applyBorder="1" applyAlignment="1" applyProtection="1">
      <alignment vertical="center" wrapText="1"/>
      <protection locked="0"/>
    </xf>
    <xf numFmtId="0" fontId="2" fillId="0" borderId="37" xfId="0" applyFont="1" applyBorder="1" applyProtection="1">
      <alignment vertical="center"/>
      <protection locked="0"/>
    </xf>
    <xf numFmtId="0" fontId="2" fillId="0" borderId="38" xfId="0" applyFont="1" applyBorder="1" applyProtection="1">
      <alignment vertical="center"/>
      <protection locked="0"/>
    </xf>
    <xf numFmtId="0" fontId="0" fillId="0" borderId="19" xfId="0" applyBorder="1" applyProtection="1">
      <alignment vertical="center"/>
      <protection locked="0"/>
    </xf>
    <xf numFmtId="0" fontId="0" fillId="0" borderId="0" xfId="0" applyProtection="1">
      <alignment vertical="center"/>
      <protection locked="0"/>
    </xf>
    <xf numFmtId="0" fontId="0" fillId="0" borderId="42" xfId="0" applyBorder="1" applyProtection="1">
      <alignment vertical="center"/>
      <protection locked="0"/>
    </xf>
    <xf numFmtId="0" fontId="0" fillId="0" borderId="34" xfId="0" applyBorder="1" applyProtection="1">
      <alignment vertical="center"/>
      <protection locked="0"/>
    </xf>
    <xf numFmtId="0" fontId="0" fillId="0" borderId="43" xfId="0" applyBorder="1" applyProtection="1">
      <alignment vertical="center"/>
      <protection locked="0"/>
    </xf>
    <xf numFmtId="0" fontId="0" fillId="0" borderId="44" xfId="0" applyBorder="1" applyProtection="1">
      <alignment vertical="center"/>
      <protection locked="0"/>
    </xf>
    <xf numFmtId="179" fontId="11" fillId="0" borderId="23" xfId="0" applyNumberFormat="1" applyFont="1" applyBorder="1" applyAlignment="1" applyProtection="1">
      <alignment horizontal="left" vertical="center" shrinkToFit="1"/>
      <protection locked="0"/>
    </xf>
    <xf numFmtId="179" fontId="11" fillId="0" borderId="95" xfId="0" applyNumberFormat="1" applyFont="1" applyBorder="1" applyAlignment="1" applyProtection="1">
      <alignment horizontal="left" vertical="center" shrinkToFit="1"/>
      <protection locked="0"/>
    </xf>
    <xf numFmtId="0" fontId="11" fillId="4" borderId="43" xfId="0" applyFont="1" applyFill="1" applyBorder="1" applyAlignment="1" applyProtection="1">
      <alignment horizontal="left" vertical="center" wrapText="1"/>
      <protection locked="0"/>
    </xf>
    <xf numFmtId="0" fontId="48" fillId="5" borderId="44" xfId="0" applyFont="1" applyFill="1" applyBorder="1" applyProtection="1">
      <alignment vertical="center"/>
      <protection locked="0"/>
    </xf>
    <xf numFmtId="0" fontId="29" fillId="0" borderId="21" xfId="0" applyFont="1" applyBorder="1" applyAlignment="1">
      <alignment horizontal="center" vertical="center"/>
    </xf>
    <xf numFmtId="0" fontId="0" fillId="0" borderId="22" xfId="0" applyBorder="1">
      <alignment vertical="center"/>
    </xf>
    <xf numFmtId="0" fontId="0" fillId="0" borderId="112" xfId="0" applyBorder="1">
      <alignment vertical="center"/>
    </xf>
    <xf numFmtId="0" fontId="11" fillId="0" borderId="22" xfId="0" applyFont="1"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2" fillId="0" borderId="34" xfId="0" applyFont="1" applyBorder="1" applyProtection="1">
      <alignment vertical="center"/>
      <protection hidden="1"/>
    </xf>
    <xf numFmtId="0" fontId="0" fillId="0" borderId="43" xfId="0" applyBorder="1" applyProtection="1">
      <alignment vertical="center"/>
      <protection hidden="1"/>
    </xf>
    <xf numFmtId="0" fontId="2" fillId="0" borderId="43" xfId="0" applyFont="1" applyBorder="1" applyProtection="1">
      <alignment vertical="center"/>
      <protection hidden="1"/>
    </xf>
    <xf numFmtId="0" fontId="2" fillId="0" borderId="0" xfId="0" applyFont="1" applyAlignment="1" applyProtection="1">
      <alignment vertical="center" shrinkToFit="1"/>
      <protection hidden="1"/>
    </xf>
    <xf numFmtId="0" fontId="0" fillId="0" borderId="0" xfId="0" applyAlignment="1" applyProtection="1">
      <alignment vertical="center" shrinkToFit="1"/>
      <protection hidden="1"/>
    </xf>
    <xf numFmtId="0" fontId="2" fillId="0" borderId="43" xfId="0" applyFont="1" applyBorder="1" applyAlignment="1" applyProtection="1">
      <alignment vertical="center" shrinkToFit="1"/>
      <protection hidden="1"/>
    </xf>
    <xf numFmtId="0" fontId="0" fillId="0" borderId="43" xfId="0" applyBorder="1" applyAlignment="1" applyProtection="1">
      <alignment vertical="center" shrinkToFit="1"/>
      <protection hidden="1"/>
    </xf>
    <xf numFmtId="0" fontId="4" fillId="6" borderId="47" xfId="0" applyFont="1" applyFill="1" applyBorder="1" applyAlignment="1" applyProtection="1">
      <alignment horizontal="left" vertical="center" wrapText="1"/>
      <protection hidden="1"/>
    </xf>
    <xf numFmtId="0" fontId="4" fillId="6" borderId="48" xfId="0" applyFont="1" applyFill="1" applyBorder="1" applyAlignment="1" applyProtection="1">
      <alignment horizontal="left" vertical="center" wrapText="1"/>
      <protection hidden="1"/>
    </xf>
    <xf numFmtId="0" fontId="2" fillId="6" borderId="48" xfId="0" applyFont="1" applyFill="1" applyBorder="1" applyProtection="1">
      <alignment vertical="center"/>
      <protection hidden="1"/>
    </xf>
    <xf numFmtId="0" fontId="2" fillId="6" borderId="49" xfId="0" applyFont="1" applyFill="1" applyBorder="1" applyProtection="1">
      <alignment vertical="center"/>
      <protection hidden="1"/>
    </xf>
    <xf numFmtId="0" fontId="11" fillId="0" borderId="17" xfId="0" applyFont="1" applyBorder="1" applyProtection="1">
      <alignment vertical="center"/>
      <protection locked="0"/>
    </xf>
    <xf numFmtId="0" fontId="11" fillId="0" borderId="7" xfId="0" applyFont="1" applyBorder="1" applyProtection="1">
      <alignment vertical="center"/>
      <protection locked="0"/>
    </xf>
    <xf numFmtId="0" fontId="11" fillId="0" borderId="26" xfId="0" applyFont="1" applyBorder="1" applyProtection="1">
      <alignment vertical="center"/>
      <protection locked="0"/>
    </xf>
    <xf numFmtId="0" fontId="25" fillId="0" borderId="0" xfId="0" applyFont="1" applyAlignment="1" applyProtection="1">
      <alignment vertical="center" shrinkToFit="1"/>
      <protection hidden="1"/>
    </xf>
    <xf numFmtId="0" fontId="27" fillId="0" borderId="0" xfId="0" applyFont="1" applyAlignment="1" applyProtection="1">
      <alignment vertical="center" shrinkToFit="1"/>
      <protection hidden="1"/>
    </xf>
    <xf numFmtId="0" fontId="38" fillId="0" borderId="0" xfId="0" applyFont="1" applyProtection="1">
      <alignment vertical="center"/>
      <protection hidden="1"/>
    </xf>
    <xf numFmtId="0" fontId="70" fillId="0" borderId="0" xfId="0" applyFont="1" applyProtection="1">
      <alignment vertical="center"/>
      <protection hidden="1"/>
    </xf>
    <xf numFmtId="0" fontId="0" fillId="0" borderId="0" xfId="0">
      <alignment vertical="center"/>
    </xf>
    <xf numFmtId="0" fontId="2" fillId="10" borderId="159" xfId="0" applyFont="1" applyFill="1" applyBorder="1" applyAlignment="1" applyProtection="1">
      <alignment horizontal="center" vertical="center"/>
      <protection hidden="1"/>
    </xf>
    <xf numFmtId="0" fontId="0" fillId="10" borderId="160" xfId="0" applyFill="1" applyBorder="1" applyAlignment="1">
      <alignment horizontal="center" vertical="center"/>
    </xf>
    <xf numFmtId="0" fontId="0" fillId="10" borderId="161" xfId="0" applyFill="1" applyBorder="1" applyAlignment="1">
      <alignment horizontal="center" vertical="center"/>
    </xf>
    <xf numFmtId="0" fontId="2" fillId="9" borderId="141" xfId="0" applyFont="1" applyFill="1" applyBorder="1" applyAlignment="1" applyProtection="1">
      <alignment horizontal="center" vertical="center"/>
      <protection hidden="1"/>
    </xf>
    <xf numFmtId="0" fontId="0" fillId="9" borderId="142" xfId="0" applyFill="1" applyBorder="1" applyAlignment="1">
      <alignment horizontal="center" vertical="center"/>
    </xf>
    <xf numFmtId="0" fontId="0" fillId="9" borderId="143" xfId="0" applyFill="1" applyBorder="1" applyAlignment="1">
      <alignment horizontal="center" vertical="center"/>
    </xf>
    <xf numFmtId="178" fontId="2" fillId="7" borderId="21" xfId="0" applyNumberFormat="1" applyFont="1" applyFill="1" applyBorder="1" applyAlignment="1">
      <alignment horizontal="center" vertical="center"/>
    </xf>
    <xf numFmtId="0" fontId="2" fillId="7" borderId="22"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50" xfId="0" applyFont="1" applyFill="1" applyBorder="1" applyAlignment="1">
      <alignment horizontal="center" vertical="center"/>
    </xf>
    <xf numFmtId="0" fontId="2" fillId="7" borderId="149" xfId="0" applyFont="1" applyFill="1" applyBorder="1" applyAlignment="1" applyProtection="1">
      <alignment horizontal="center" vertical="center" shrinkToFit="1"/>
      <protection hidden="1"/>
    </xf>
    <xf numFmtId="0" fontId="2" fillId="7" borderId="22" xfId="0" applyFont="1" applyFill="1" applyBorder="1" applyAlignment="1">
      <alignment horizontal="center" vertical="center" shrinkToFit="1"/>
    </xf>
    <xf numFmtId="0" fontId="2" fillId="7" borderId="20" xfId="0" applyFont="1" applyFill="1" applyBorder="1" applyAlignment="1">
      <alignment horizontal="center" vertical="center" shrinkToFit="1"/>
    </xf>
    <xf numFmtId="178" fontId="2" fillId="7" borderId="21" xfId="0" applyNumberFormat="1" applyFont="1" applyFill="1" applyBorder="1" applyAlignment="1" applyProtection="1">
      <alignment horizontal="center" vertical="center"/>
      <protection locked="0"/>
    </xf>
    <xf numFmtId="0" fontId="2" fillId="7" borderId="22" xfId="0" applyFont="1" applyFill="1" applyBorder="1" applyAlignment="1" applyProtection="1">
      <alignment horizontal="center" vertical="center"/>
      <protection locked="0"/>
    </xf>
    <xf numFmtId="0" fontId="2" fillId="7" borderId="20" xfId="0" applyFont="1" applyFill="1" applyBorder="1" applyAlignment="1" applyProtection="1">
      <alignment horizontal="center" vertical="center"/>
      <protection locked="0"/>
    </xf>
    <xf numFmtId="178" fontId="2" fillId="7" borderId="22" xfId="0" applyNumberFormat="1" applyFont="1" applyFill="1" applyBorder="1" applyAlignment="1">
      <alignment horizontal="center" vertical="center"/>
    </xf>
    <xf numFmtId="178" fontId="2" fillId="7" borderId="20" xfId="0" applyNumberFormat="1" applyFont="1" applyFill="1" applyBorder="1" applyAlignment="1">
      <alignment horizontal="center" vertical="center"/>
    </xf>
    <xf numFmtId="178" fontId="2" fillId="0" borderId="63" xfId="0" applyNumberFormat="1" applyFont="1" applyBorder="1" applyAlignment="1" applyProtection="1">
      <alignment horizontal="center" vertical="center"/>
      <protection hidden="1"/>
    </xf>
    <xf numFmtId="178" fontId="2" fillId="0" borderId="0" xfId="0" applyNumberFormat="1" applyFont="1" applyAlignment="1" applyProtection="1">
      <alignment horizontal="center" vertical="center"/>
      <protection hidden="1"/>
    </xf>
    <xf numFmtId="178" fontId="2" fillId="0" borderId="12" xfId="0" applyNumberFormat="1" applyFont="1" applyBorder="1" applyAlignment="1" applyProtection="1">
      <alignment horizontal="center" vertical="center"/>
      <protection hidden="1"/>
    </xf>
    <xf numFmtId="0" fontId="0" fillId="0" borderId="63"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178" fontId="2" fillId="0" borderId="148" xfId="0" applyNumberFormat="1" applyFont="1" applyBorder="1" applyAlignment="1" applyProtection="1">
      <alignment horizontal="center" vertical="center"/>
      <protection hidden="1"/>
    </xf>
    <xf numFmtId="0" fontId="0" fillId="0" borderId="148" xfId="0" applyBorder="1" applyAlignment="1">
      <alignment horizontal="center" vertical="center"/>
    </xf>
    <xf numFmtId="178" fontId="2" fillId="0" borderId="51" xfId="0" applyNumberFormat="1" applyFont="1" applyBorder="1" applyAlignment="1" applyProtection="1">
      <alignment horizontal="center" vertical="center"/>
      <protection locked="0"/>
    </xf>
    <xf numFmtId="0" fontId="2" fillId="0" borderId="147" xfId="0" applyFont="1" applyBorder="1" applyAlignment="1" applyProtection="1">
      <alignment horizontal="center" vertical="center" shrinkToFit="1"/>
      <protection hidden="1"/>
    </xf>
    <xf numFmtId="0" fontId="0" fillId="0" borderId="139" xfId="0" applyBorder="1" applyAlignment="1" applyProtection="1">
      <alignment horizontal="center" vertical="center" shrinkToFit="1"/>
      <protection hidden="1"/>
    </xf>
    <xf numFmtId="0" fontId="2" fillId="0" borderId="138" xfId="0" applyFont="1" applyBorder="1" applyAlignment="1" applyProtection="1">
      <alignment horizontal="center" vertical="center" shrinkToFit="1"/>
      <protection hidden="1"/>
    </xf>
    <xf numFmtId="0" fontId="2" fillId="0" borderId="30" xfId="0" applyFont="1" applyBorder="1" applyAlignment="1" applyProtection="1">
      <alignment horizontal="center" vertical="center" shrinkToFit="1"/>
      <protection hidden="1"/>
    </xf>
    <xf numFmtId="0" fontId="2" fillId="0" borderId="140" xfId="0" applyFont="1" applyBorder="1" applyAlignment="1" applyProtection="1">
      <alignment horizontal="center" vertical="center" shrinkToFit="1"/>
      <protection hidden="1"/>
    </xf>
    <xf numFmtId="0" fontId="2" fillId="0" borderId="6" xfId="0" applyFont="1" applyBorder="1" applyAlignment="1" applyProtection="1">
      <alignment horizontal="center" vertical="center" shrinkToFit="1"/>
      <protection hidden="1"/>
    </xf>
    <xf numFmtId="178" fontId="2" fillId="7" borderId="21" xfId="0" applyNumberFormat="1" applyFont="1" applyFill="1" applyBorder="1" applyAlignment="1" applyProtection="1">
      <alignment horizontal="center" vertical="center"/>
      <protection hidden="1"/>
    </xf>
    <xf numFmtId="0" fontId="0" fillId="7" borderId="22" xfId="0" applyFill="1" applyBorder="1" applyAlignment="1" applyProtection="1">
      <alignment horizontal="center" vertical="center"/>
      <protection hidden="1"/>
    </xf>
    <xf numFmtId="0" fontId="0" fillId="7" borderId="150" xfId="0" applyFill="1" applyBorder="1" applyAlignment="1" applyProtection="1">
      <alignment horizontal="center" vertical="center"/>
      <protection hidden="1"/>
    </xf>
    <xf numFmtId="178" fontId="2" fillId="0" borderId="50" xfId="0" applyNumberFormat="1" applyFont="1" applyBorder="1" applyAlignment="1" applyProtection="1">
      <alignment horizontal="center" vertical="center"/>
      <protection locked="0"/>
    </xf>
    <xf numFmtId="178" fontId="2" fillId="0" borderId="36" xfId="0" applyNumberFormat="1" applyFont="1" applyBorder="1" applyAlignment="1" applyProtection="1">
      <alignment horizontal="center" vertical="center"/>
      <protection hidden="1"/>
    </xf>
    <xf numFmtId="178" fontId="2" fillId="0" borderId="37" xfId="0" applyNumberFormat="1" applyFont="1" applyBorder="1" applyAlignment="1" applyProtection="1">
      <alignment horizontal="center" vertical="center"/>
      <protection hidden="1"/>
    </xf>
    <xf numFmtId="178" fontId="2" fillId="0" borderId="145" xfId="0" applyNumberFormat="1" applyFont="1" applyBorder="1" applyAlignment="1" applyProtection="1">
      <alignment horizontal="center" vertical="center"/>
      <protection hidden="1"/>
    </xf>
    <xf numFmtId="178" fontId="2" fillId="0" borderId="0" xfId="0" quotePrefix="1" applyNumberFormat="1" applyFont="1" applyAlignment="1" applyProtection="1">
      <alignment horizontal="center" vertical="center"/>
      <protection hidden="1"/>
    </xf>
    <xf numFmtId="178" fontId="2" fillId="0" borderId="50" xfId="0" applyNumberFormat="1" applyFont="1" applyBorder="1" applyAlignment="1" applyProtection="1">
      <alignment horizontal="center" vertical="center"/>
      <protection hidden="1"/>
    </xf>
    <xf numFmtId="178" fontId="2" fillId="0" borderId="71" xfId="0" applyNumberFormat="1" applyFont="1" applyBorder="1" applyAlignment="1" applyProtection="1">
      <alignment horizontal="center" vertical="center"/>
      <protection locked="0"/>
    </xf>
    <xf numFmtId="178" fontId="2" fillId="0" borderId="23" xfId="0" applyNumberFormat="1" applyFont="1" applyBorder="1" applyAlignment="1" applyProtection="1">
      <alignment horizontal="center" vertical="center"/>
      <protection locked="0"/>
    </xf>
    <xf numFmtId="178" fontId="2" fillId="0" borderId="152" xfId="0" applyNumberFormat="1" applyFont="1" applyBorder="1" applyAlignment="1" applyProtection="1">
      <alignment horizontal="center" vertical="center"/>
      <protection locked="0"/>
    </xf>
    <xf numFmtId="178" fontId="2" fillId="0" borderId="15" xfId="0" applyNumberFormat="1" applyFont="1" applyBorder="1" applyAlignment="1" applyProtection="1">
      <alignment horizontal="center" vertical="center"/>
      <protection locked="0"/>
    </xf>
    <xf numFmtId="178" fontId="2" fillId="0" borderId="8" xfId="0" applyNumberFormat="1" applyFont="1" applyBorder="1" applyAlignment="1" applyProtection="1">
      <alignment horizontal="center" vertical="center"/>
      <protection locked="0"/>
    </xf>
    <xf numFmtId="178" fontId="2" fillId="0" borderId="9" xfId="0" applyNumberFormat="1" applyFont="1" applyBorder="1" applyAlignment="1" applyProtection="1">
      <alignment horizontal="center" vertical="center"/>
      <protection locked="0"/>
    </xf>
    <xf numFmtId="178" fontId="2" fillId="0" borderId="153" xfId="0" applyNumberFormat="1" applyFont="1" applyBorder="1" applyAlignment="1" applyProtection="1">
      <alignment horizontal="center" vertical="center"/>
      <protection locked="0"/>
    </xf>
    <xf numFmtId="0" fontId="4" fillId="6" borderId="61" xfId="0" applyFont="1" applyFill="1" applyBorder="1" applyAlignment="1" applyProtection="1">
      <alignment horizontal="center" vertical="center"/>
      <protection hidden="1"/>
    </xf>
    <xf numFmtId="0" fontId="0" fillId="6" borderId="62" xfId="0" applyFill="1" applyBorder="1" applyAlignment="1" applyProtection="1">
      <alignment horizontal="center" vertical="center"/>
      <protection hidden="1"/>
    </xf>
    <xf numFmtId="0" fontId="2" fillId="0" borderId="73" xfId="0" applyFont="1" applyBorder="1" applyAlignment="1" applyProtection="1">
      <alignment horizontal="center" vertical="center"/>
      <protection hidden="1"/>
    </xf>
    <xf numFmtId="0" fontId="0" fillId="0" borderId="62" xfId="0" applyBorder="1" applyProtection="1">
      <alignment vertical="center"/>
      <protection hidden="1"/>
    </xf>
    <xf numFmtId="0" fontId="4" fillId="6" borderId="136" xfId="0" applyFont="1" applyFill="1" applyBorder="1" applyAlignment="1" applyProtection="1">
      <alignment horizontal="center" vertical="center"/>
      <protection hidden="1"/>
    </xf>
    <xf numFmtId="0" fontId="5" fillId="6" borderId="136" xfId="0" applyFont="1" applyFill="1" applyBorder="1" applyAlignment="1" applyProtection="1">
      <alignment horizontal="center" vertical="center" wrapText="1"/>
      <protection hidden="1"/>
    </xf>
    <xf numFmtId="0" fontId="40" fillId="6" borderId="62" xfId="0" applyFont="1" applyFill="1" applyBorder="1" applyAlignment="1" applyProtection="1">
      <alignment horizontal="center" vertical="center" wrapText="1"/>
      <protection hidden="1"/>
    </xf>
    <xf numFmtId="0" fontId="0" fillId="6" borderId="62" xfId="0" applyFill="1" applyBorder="1" applyAlignment="1" applyProtection="1">
      <alignment horizontal="center" vertical="center" wrapText="1"/>
      <protection hidden="1"/>
    </xf>
    <xf numFmtId="0" fontId="0" fillId="6" borderId="70" xfId="0" applyFill="1" applyBorder="1" applyAlignment="1" applyProtection="1">
      <alignment horizontal="center" vertical="center" wrapText="1"/>
      <protection hidden="1"/>
    </xf>
    <xf numFmtId="0" fontId="0" fillId="0" borderId="135" xfId="0" applyBorder="1" applyProtection="1">
      <alignment vertical="center"/>
      <protection hidden="1"/>
    </xf>
    <xf numFmtId="0" fontId="6" fillId="0" borderId="73" xfId="0" applyFont="1" applyBorder="1" applyAlignment="1" applyProtection="1">
      <alignment horizontal="center" vertical="center"/>
      <protection locked="0"/>
    </xf>
    <xf numFmtId="0" fontId="0" fillId="0" borderId="62" xfId="0" applyBorder="1" applyProtection="1">
      <alignment vertical="center"/>
      <protection locked="0"/>
    </xf>
    <xf numFmtId="0" fontId="6" fillId="0" borderId="0" xfId="0" applyFont="1" applyAlignment="1" applyProtection="1">
      <alignment vertical="center" shrinkToFit="1"/>
      <protection hidden="1"/>
    </xf>
    <xf numFmtId="0" fontId="48" fillId="0" borderId="0" xfId="0" applyFont="1" applyAlignment="1" applyProtection="1">
      <alignment vertical="center" shrinkToFit="1"/>
      <protection hidden="1"/>
    </xf>
    <xf numFmtId="0" fontId="2" fillId="10" borderId="162" xfId="0" applyFont="1" applyFill="1" applyBorder="1" applyAlignment="1" applyProtection="1">
      <alignment horizontal="center" vertical="center" textRotation="255"/>
      <protection hidden="1"/>
    </xf>
    <xf numFmtId="0" fontId="2" fillId="10" borderId="163" xfId="0" applyFont="1" applyFill="1" applyBorder="1" applyProtection="1">
      <alignment vertical="center"/>
      <protection hidden="1"/>
    </xf>
    <xf numFmtId="0" fontId="4" fillId="10" borderId="36" xfId="0" applyFont="1" applyFill="1" applyBorder="1" applyAlignment="1" applyProtection="1">
      <alignment horizontal="center" vertical="center"/>
      <protection hidden="1"/>
    </xf>
    <xf numFmtId="0" fontId="0" fillId="10" borderId="37" xfId="0" applyFill="1" applyBorder="1" applyAlignment="1" applyProtection="1">
      <alignment horizontal="center" vertical="center"/>
      <protection hidden="1"/>
    </xf>
    <xf numFmtId="0" fontId="0" fillId="10" borderId="30" xfId="0" applyFill="1" applyBorder="1" applyAlignment="1" applyProtection="1">
      <alignment horizontal="center" vertical="center"/>
      <protection hidden="1"/>
    </xf>
    <xf numFmtId="0" fontId="4" fillId="10" borderId="36" xfId="0" applyFont="1" applyFill="1" applyBorder="1" applyAlignment="1" applyProtection="1">
      <alignment horizontal="center" vertical="center" wrapText="1"/>
      <protection hidden="1"/>
    </xf>
    <xf numFmtId="0" fontId="0" fillId="10" borderId="37" xfId="0" applyFill="1" applyBorder="1" applyAlignment="1" applyProtection="1">
      <alignment horizontal="center" vertical="center" wrapText="1"/>
      <protection hidden="1"/>
    </xf>
    <xf numFmtId="0" fontId="0" fillId="10" borderId="145" xfId="0" applyFill="1" applyBorder="1" applyAlignment="1" applyProtection="1">
      <alignment horizontal="center" vertical="center" wrapText="1"/>
      <protection hidden="1"/>
    </xf>
    <xf numFmtId="0" fontId="2" fillId="9" borderId="144" xfId="0" applyFont="1" applyFill="1" applyBorder="1" applyAlignment="1" applyProtection="1">
      <alignment horizontal="center" vertical="center" wrapText="1"/>
      <protection hidden="1"/>
    </xf>
    <xf numFmtId="0" fontId="2" fillId="9" borderId="37" xfId="0" applyFont="1" applyFill="1" applyBorder="1" applyAlignment="1" applyProtection="1">
      <alignment horizontal="center" vertical="center" wrapText="1"/>
      <protection hidden="1"/>
    </xf>
    <xf numFmtId="0" fontId="2" fillId="9" borderId="30" xfId="0" applyFont="1" applyFill="1" applyBorder="1" applyAlignment="1" applyProtection="1">
      <alignment horizontal="center" vertical="center" wrapText="1"/>
      <protection hidden="1"/>
    </xf>
    <xf numFmtId="0" fontId="4" fillId="9" borderId="36" xfId="0" applyFont="1" applyFill="1" applyBorder="1" applyAlignment="1" applyProtection="1">
      <alignment horizontal="center" vertical="center" wrapText="1"/>
      <protection hidden="1"/>
    </xf>
    <xf numFmtId="0" fontId="4" fillId="9" borderId="37" xfId="0" applyFont="1" applyFill="1" applyBorder="1" applyAlignment="1" applyProtection="1">
      <alignment horizontal="center" vertical="center" wrapText="1"/>
      <protection hidden="1"/>
    </xf>
    <xf numFmtId="0" fontId="8" fillId="9" borderId="36"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2" fillId="9" borderId="145" xfId="0" applyFont="1" applyFill="1" applyBorder="1" applyAlignment="1" applyProtection="1">
      <alignment horizontal="center" vertical="center" wrapText="1"/>
      <protection hidden="1"/>
    </xf>
    <xf numFmtId="0" fontId="4" fillId="0" borderId="151" xfId="0" applyFont="1" applyBorder="1" applyAlignment="1" applyProtection="1">
      <alignment horizontal="center" vertical="center" wrapText="1"/>
      <protection hidden="1"/>
    </xf>
    <xf numFmtId="0" fontId="0" fillId="0" borderId="151" xfId="0" applyBorder="1" applyAlignment="1" applyProtection="1">
      <alignment horizontal="center" vertical="center" wrapText="1"/>
      <protection hidden="1"/>
    </xf>
    <xf numFmtId="178" fontId="2" fillId="0" borderId="30" xfId="0" applyNumberFormat="1" applyFont="1" applyBorder="1" applyAlignment="1" applyProtection="1">
      <alignment horizontal="center" vertical="center"/>
      <protection hidden="1"/>
    </xf>
    <xf numFmtId="0" fontId="21" fillId="0" borderId="21" xfId="0" applyFont="1" applyBorder="1" applyAlignment="1" applyProtection="1">
      <alignment horizontal="left" vertical="center" wrapText="1"/>
      <protection hidden="1"/>
    </xf>
    <xf numFmtId="0" fontId="0" fillId="0" borderId="22" xfId="0" applyBorder="1" applyAlignment="1" applyProtection="1">
      <alignment horizontal="left" vertical="center"/>
      <protection hidden="1"/>
    </xf>
    <xf numFmtId="0" fontId="2" fillId="0" borderId="21" xfId="0" applyFont="1" applyBorder="1" applyAlignment="1" applyProtection="1">
      <alignment horizontal="center" vertical="center"/>
      <protection locked="0"/>
    </xf>
    <xf numFmtId="0" fontId="0" fillId="0" borderId="20" xfId="0" applyBorder="1" applyProtection="1">
      <alignment vertical="center"/>
      <protection locked="0"/>
    </xf>
    <xf numFmtId="0" fontId="20" fillId="0" borderId="21" xfId="0" applyFont="1" applyBorder="1" applyAlignment="1" applyProtection="1">
      <alignment horizontal="left" vertical="center" shrinkToFit="1"/>
      <protection hidden="1"/>
    </xf>
    <xf numFmtId="0" fontId="0" fillId="0" borderId="22" xfId="0" applyBorder="1" applyAlignment="1" applyProtection="1">
      <alignment horizontal="left" vertical="center" shrinkToFit="1"/>
      <protection hidden="1"/>
    </xf>
    <xf numFmtId="177" fontId="2" fillId="0" borderId="22" xfId="0" applyNumberFormat="1" applyFont="1" applyBorder="1" applyAlignment="1" applyProtection="1">
      <alignment horizontal="center" vertical="center"/>
      <protection locked="0"/>
    </xf>
    <xf numFmtId="177" fontId="2" fillId="0" borderId="150" xfId="0" applyNumberFormat="1" applyFont="1" applyBorder="1" applyAlignment="1" applyProtection="1">
      <alignment horizontal="center" vertical="center"/>
      <protection locked="0"/>
    </xf>
    <xf numFmtId="0" fontId="4" fillId="7" borderId="149" xfId="0" applyFont="1" applyFill="1" applyBorder="1" applyProtection="1">
      <alignment vertical="center"/>
      <protection hidden="1"/>
    </xf>
    <xf numFmtId="0" fontId="4" fillId="7" borderId="22" xfId="0" applyFont="1" applyFill="1" applyBorder="1" applyProtection="1">
      <alignment vertical="center"/>
      <protection hidden="1"/>
    </xf>
    <xf numFmtId="0" fontId="71" fillId="7" borderId="20" xfId="0" applyFont="1" applyFill="1" applyBorder="1" applyProtection="1">
      <alignment vertical="center"/>
      <protection hidden="1"/>
    </xf>
    <xf numFmtId="0" fontId="2" fillId="0" borderId="36" xfId="0" applyFont="1" applyBorder="1" applyAlignment="1" applyProtection="1">
      <alignment horizontal="center" vertical="center"/>
      <protection locked="0"/>
    </xf>
    <xf numFmtId="0" fontId="0" fillId="0" borderId="37" xfId="0" applyBorder="1" applyProtection="1">
      <alignment vertical="center"/>
      <protection locked="0"/>
    </xf>
    <xf numFmtId="0" fontId="2" fillId="0" borderId="63" xfId="0" applyFont="1" applyBorder="1" applyAlignment="1" applyProtection="1">
      <alignment horizontal="center" vertical="center"/>
      <protection locked="0"/>
    </xf>
    <xf numFmtId="0" fontId="2" fillId="0" borderId="0" xfId="0" applyFont="1" applyProtection="1">
      <alignment vertical="center"/>
      <protection locked="0"/>
    </xf>
    <xf numFmtId="0" fontId="2" fillId="0" borderId="63" xfId="0" applyFont="1" applyBorder="1" applyProtection="1">
      <alignment vertical="center"/>
      <protection locked="0"/>
    </xf>
    <xf numFmtId="0" fontId="0" fillId="0" borderId="63" xfId="0" applyBorder="1" applyProtection="1">
      <alignment vertical="center"/>
      <protection locked="0"/>
    </xf>
    <xf numFmtId="0" fontId="0" fillId="0" borderId="5" xfId="0" applyBorder="1" applyProtection="1">
      <alignment vertical="center"/>
      <protection locked="0"/>
    </xf>
    <xf numFmtId="0" fontId="0" fillId="0" borderId="7" xfId="0" applyBorder="1" applyProtection="1">
      <alignment vertical="center"/>
      <protection locked="0"/>
    </xf>
    <xf numFmtId="0" fontId="2" fillId="0" borderId="52"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2" fillId="0" borderId="36" xfId="0" applyFont="1" applyBorder="1" applyProtection="1">
      <alignment vertical="center"/>
      <protection locked="0"/>
    </xf>
    <xf numFmtId="0" fontId="0" fillId="0" borderId="145" xfId="0" applyBorder="1" applyProtection="1">
      <alignment vertical="center"/>
      <protection locked="0"/>
    </xf>
    <xf numFmtId="0" fontId="0" fillId="0" borderId="148" xfId="0" applyBorder="1" applyProtection="1">
      <alignment vertical="center"/>
      <protection locked="0"/>
    </xf>
    <xf numFmtId="0" fontId="0" fillId="0" borderId="164" xfId="0" applyBorder="1" applyProtection="1">
      <alignment vertical="center"/>
      <protection locked="0"/>
    </xf>
    <xf numFmtId="0" fontId="2" fillId="0" borderId="146" xfId="0" applyFont="1" applyBorder="1" applyAlignment="1" applyProtection="1">
      <alignment horizontal="center" vertical="center" shrinkToFit="1"/>
      <protection hidden="1"/>
    </xf>
    <xf numFmtId="0" fontId="0" fillId="0" borderId="95" xfId="0" applyBorder="1" applyAlignment="1" applyProtection="1">
      <alignment horizontal="center" vertical="center" shrinkToFit="1"/>
      <protection hidden="1"/>
    </xf>
    <xf numFmtId="0" fontId="4" fillId="0" borderId="0" xfId="0" applyFont="1" applyAlignment="1" applyProtection="1">
      <alignment vertical="center" wrapText="1"/>
      <protection locked="0"/>
    </xf>
    <xf numFmtId="0" fontId="0" fillId="0" borderId="12" xfId="0"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36" xfId="0" applyFont="1" applyBorder="1" applyAlignment="1" applyProtection="1">
      <alignment vertical="center" wrapText="1"/>
      <protection locked="0"/>
    </xf>
    <xf numFmtId="0" fontId="2" fillId="0" borderId="63" xfId="0" applyFont="1" applyBorder="1" applyAlignment="1" applyProtection="1">
      <alignment vertical="center" wrapText="1"/>
      <protection locked="0"/>
    </xf>
    <xf numFmtId="0" fontId="21" fillId="0" borderId="132" xfId="0" applyFont="1" applyBorder="1" applyAlignment="1" applyProtection="1">
      <alignment horizontal="left" vertical="center"/>
      <protection hidden="1"/>
    </xf>
    <xf numFmtId="0" fontId="0" fillId="0" borderId="133" xfId="0" applyBorder="1" applyAlignment="1" applyProtection="1">
      <alignment horizontal="left" vertical="center"/>
      <protection hidden="1"/>
    </xf>
    <xf numFmtId="0" fontId="0" fillId="0" borderId="133" xfId="0" applyBorder="1" applyProtection="1">
      <alignment vertical="center"/>
      <protection hidden="1"/>
    </xf>
    <xf numFmtId="0" fontId="0" fillId="0" borderId="165" xfId="0" applyBorder="1" applyProtection="1">
      <alignment vertical="center"/>
      <protection hidden="1"/>
    </xf>
    <xf numFmtId="178" fontId="2" fillId="7" borderId="157" xfId="0" applyNumberFormat="1" applyFont="1" applyFill="1" applyBorder="1" applyAlignment="1" applyProtection="1">
      <alignment horizontal="center" vertical="center"/>
      <protection hidden="1"/>
    </xf>
    <xf numFmtId="0" fontId="0" fillId="7" borderId="155" xfId="0" applyFill="1" applyBorder="1" applyAlignment="1" applyProtection="1">
      <alignment horizontal="center" vertical="center"/>
      <protection hidden="1"/>
    </xf>
    <xf numFmtId="0" fontId="0" fillId="7" borderId="158" xfId="0" applyFill="1" applyBorder="1" applyAlignment="1" applyProtection="1">
      <alignment horizontal="center" vertical="center"/>
      <protection hidden="1"/>
    </xf>
    <xf numFmtId="178" fontId="2" fillId="7" borderId="157" xfId="0" applyNumberFormat="1" applyFont="1" applyFill="1" applyBorder="1" applyAlignment="1">
      <alignment horizontal="center" vertical="center"/>
    </xf>
    <xf numFmtId="0" fontId="2" fillId="7" borderId="155" xfId="0" applyFont="1" applyFill="1" applyBorder="1" applyAlignment="1">
      <alignment horizontal="center" vertical="center"/>
    </xf>
    <xf numFmtId="0" fontId="2" fillId="7" borderId="156" xfId="0" applyFont="1" applyFill="1" applyBorder="1" applyAlignment="1">
      <alignment horizontal="center" vertical="center"/>
    </xf>
    <xf numFmtId="0" fontId="4" fillId="10" borderId="177" xfId="0" applyFont="1" applyFill="1" applyBorder="1" applyAlignment="1" applyProtection="1">
      <alignment horizontal="center" vertical="center"/>
      <protection hidden="1"/>
    </xf>
    <xf numFmtId="0" fontId="0" fillId="10" borderId="142" xfId="0" applyFill="1" applyBorder="1" applyAlignment="1" applyProtection="1">
      <alignment horizontal="center" vertical="center"/>
      <protection hidden="1"/>
    </xf>
    <xf numFmtId="0" fontId="0" fillId="10" borderId="179" xfId="0" applyFill="1" applyBorder="1" applyAlignment="1" applyProtection="1">
      <alignment horizontal="center" vertical="center"/>
      <protection hidden="1"/>
    </xf>
    <xf numFmtId="0" fontId="2" fillId="0" borderId="68" xfId="0" applyFont="1" applyBorder="1" applyAlignment="1" applyProtection="1">
      <alignment horizontal="center" vertical="center" shrinkToFit="1"/>
      <protection locked="0"/>
    </xf>
    <xf numFmtId="0" fontId="0" fillId="0" borderId="68" xfId="0" applyBorder="1" applyAlignment="1" applyProtection="1">
      <alignment horizontal="center" vertical="center" shrinkToFit="1"/>
      <protection locked="0"/>
    </xf>
    <xf numFmtId="0" fontId="2" fillId="0" borderId="68"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2" fillId="0" borderId="68" xfId="0" applyFont="1" applyBorder="1" applyAlignment="1" applyProtection="1">
      <alignment horizontal="left" vertical="center"/>
      <protection locked="0"/>
    </xf>
    <xf numFmtId="0" fontId="0" fillId="0" borderId="68" xfId="0" applyBorder="1" applyAlignment="1" applyProtection="1">
      <alignment horizontal="left" vertical="center"/>
      <protection locked="0"/>
    </xf>
    <xf numFmtId="0" fontId="0" fillId="0" borderId="73" xfId="0" applyBorder="1" applyAlignment="1" applyProtection="1">
      <alignment horizontal="left" vertical="center"/>
      <protection locked="0"/>
    </xf>
    <xf numFmtId="0" fontId="4" fillId="0" borderId="73" xfId="0" applyFont="1" applyBorder="1" applyAlignment="1" applyProtection="1">
      <alignment horizontal="center" vertical="center" shrinkToFit="1"/>
      <protection locked="0"/>
    </xf>
    <xf numFmtId="0" fontId="4" fillId="0" borderId="70" xfId="0" applyFont="1" applyBorder="1" applyAlignment="1" applyProtection="1">
      <alignment horizontal="center" vertical="center" shrinkToFit="1"/>
      <protection locked="0"/>
    </xf>
    <xf numFmtId="0" fontId="0" fillId="0" borderId="73"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2" fillId="0" borderId="73" xfId="0" applyFont="1" applyBorder="1" applyAlignment="1" applyProtection="1">
      <alignment horizontal="center" vertical="center"/>
      <protection locked="0"/>
    </xf>
    <xf numFmtId="0" fontId="2" fillId="0" borderId="73" xfId="0" applyFont="1"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0" fontId="0" fillId="0" borderId="70" xfId="0" applyBorder="1" applyAlignment="1" applyProtection="1">
      <alignment horizontal="center" vertical="center" shrinkToFit="1"/>
      <protection locked="0"/>
    </xf>
    <xf numFmtId="0" fontId="0" fillId="0" borderId="73" xfId="0" applyBorder="1" applyAlignment="1" applyProtection="1">
      <alignment horizontal="center" vertical="center" shrinkToFit="1"/>
      <protection locked="0"/>
    </xf>
    <xf numFmtId="0" fontId="2" fillId="10" borderId="171" xfId="0" applyFont="1" applyFill="1" applyBorder="1" applyAlignment="1" applyProtection="1">
      <alignment horizontal="center" vertical="center" textRotation="255"/>
      <protection hidden="1"/>
    </xf>
    <xf numFmtId="0" fontId="2" fillId="10" borderId="173" xfId="0" applyFont="1" applyFill="1" applyBorder="1" applyAlignment="1" applyProtection="1">
      <alignment horizontal="center" vertical="center" textRotation="255"/>
      <protection hidden="1"/>
    </xf>
    <xf numFmtId="0" fontId="2" fillId="10" borderId="174" xfId="0" applyFont="1" applyFill="1" applyBorder="1" applyAlignment="1" applyProtection="1">
      <alignment horizontal="center" vertical="center" textRotation="255"/>
      <protection hidden="1"/>
    </xf>
    <xf numFmtId="0" fontId="4" fillId="10" borderId="73" xfId="0" applyFont="1" applyFill="1" applyBorder="1" applyAlignment="1" applyProtection="1">
      <alignment horizontal="center" vertical="center"/>
      <protection hidden="1"/>
    </xf>
    <xf numFmtId="0" fontId="0" fillId="10" borderId="62" xfId="0" applyFill="1" applyBorder="1" applyAlignment="1" applyProtection="1">
      <alignment horizontal="center" vertical="center"/>
      <protection hidden="1"/>
    </xf>
    <xf numFmtId="0" fontId="2" fillId="10" borderId="62" xfId="0" applyFont="1" applyFill="1" applyBorder="1" applyAlignment="1" applyProtection="1">
      <alignment horizontal="center" vertical="center"/>
      <protection hidden="1"/>
    </xf>
    <xf numFmtId="0" fontId="0" fillId="10" borderId="178" xfId="0" applyFill="1" applyBorder="1" applyProtection="1">
      <alignment vertical="center"/>
      <protection hidden="1"/>
    </xf>
    <xf numFmtId="0" fontId="4" fillId="10" borderId="142" xfId="0" applyFont="1" applyFill="1" applyBorder="1" applyAlignment="1" applyProtection="1">
      <alignment horizontal="center" vertical="center"/>
      <protection hidden="1"/>
    </xf>
    <xf numFmtId="0" fontId="4" fillId="10" borderId="178" xfId="0" applyFont="1" applyFill="1" applyBorder="1" applyAlignment="1" applyProtection="1">
      <alignment horizontal="center" vertical="center"/>
      <protection hidden="1"/>
    </xf>
    <xf numFmtId="0" fontId="21" fillId="10" borderId="177" xfId="0" applyFont="1" applyFill="1" applyBorder="1" applyAlignment="1" applyProtection="1">
      <alignment horizontal="center" vertical="center" wrapText="1"/>
      <protection hidden="1"/>
    </xf>
    <xf numFmtId="0" fontId="0" fillId="10" borderId="178" xfId="0" applyFill="1" applyBorder="1" applyAlignment="1" applyProtection="1">
      <alignment horizontal="center" vertical="center" wrapText="1"/>
      <protection hidden="1"/>
    </xf>
    <xf numFmtId="0" fontId="2" fillId="0" borderId="175" xfId="0" applyFont="1" applyBorder="1" applyAlignment="1" applyProtection="1">
      <alignment horizontal="center" vertical="center" shrinkToFit="1"/>
      <protection locked="0"/>
    </xf>
    <xf numFmtId="0" fontId="0" fillId="0" borderId="175" xfId="0" applyBorder="1" applyAlignment="1" applyProtection="1">
      <alignment horizontal="center" vertical="center" shrinkToFit="1"/>
      <protection locked="0"/>
    </xf>
    <xf numFmtId="0" fontId="0" fillId="0" borderId="175" xfId="0" applyBorder="1" applyAlignment="1" applyProtection="1">
      <alignment horizontal="center" vertical="center"/>
      <protection locked="0"/>
    </xf>
    <xf numFmtId="0" fontId="2" fillId="0" borderId="68" xfId="0" applyFont="1" applyBorder="1" applyProtection="1">
      <alignment vertical="center"/>
      <protection locked="0"/>
    </xf>
    <xf numFmtId="0" fontId="0" fillId="0" borderId="68" xfId="0" applyBorder="1" applyProtection="1">
      <alignment vertical="center"/>
      <protection locked="0"/>
    </xf>
    <xf numFmtId="0" fontId="0" fillId="0" borderId="73" xfId="0" applyBorder="1" applyProtection="1">
      <alignment vertical="center"/>
      <protection locked="0"/>
    </xf>
    <xf numFmtId="0" fontId="0" fillId="0" borderId="175" xfId="0" applyBorder="1" applyProtection="1">
      <alignment vertical="center"/>
      <protection locked="0"/>
    </xf>
    <xf numFmtId="0" fontId="0" fillId="0" borderId="176" xfId="0" applyBorder="1" applyProtection="1">
      <alignment vertical="center"/>
      <protection locked="0"/>
    </xf>
    <xf numFmtId="0" fontId="0" fillId="0" borderId="62" xfId="0" applyBorder="1" applyAlignment="1" applyProtection="1">
      <alignment horizontal="center" vertical="center"/>
      <protection locked="0"/>
    </xf>
    <xf numFmtId="0" fontId="0" fillId="0" borderId="172" xfId="0" applyBorder="1" applyAlignment="1" applyProtection="1">
      <alignment horizontal="center" vertical="center"/>
      <protection locked="0"/>
    </xf>
    <xf numFmtId="0" fontId="0" fillId="0" borderId="176" xfId="0" applyBorder="1" applyAlignment="1" applyProtection="1">
      <alignment horizontal="center" vertical="center"/>
      <protection locked="0"/>
    </xf>
    <xf numFmtId="0" fontId="0" fillId="0" borderId="183" xfId="0" applyBorder="1" applyAlignment="1" applyProtection="1">
      <alignment horizontal="center" vertical="center"/>
      <protection locked="0"/>
    </xf>
    <xf numFmtId="0" fontId="0" fillId="0" borderId="184" xfId="0" applyBorder="1" applyAlignment="1" applyProtection="1">
      <alignment horizontal="center" vertical="center"/>
      <protection locked="0"/>
    </xf>
    <xf numFmtId="0" fontId="0" fillId="10" borderId="178" xfId="0" applyFill="1" applyBorder="1" applyAlignment="1" applyProtection="1">
      <alignment horizontal="center" vertical="center"/>
      <protection hidden="1"/>
    </xf>
    <xf numFmtId="0" fontId="2" fillId="10" borderId="73" xfId="0" applyFont="1" applyFill="1" applyBorder="1" applyAlignment="1" applyProtection="1">
      <alignment horizontal="center" vertical="center" textRotation="255"/>
      <protection hidden="1"/>
    </xf>
    <xf numFmtId="0" fontId="0" fillId="10" borderId="70" xfId="0" applyFill="1" applyBorder="1" applyAlignment="1" applyProtection="1">
      <alignment horizontal="center" vertical="center" textRotation="255"/>
      <protection hidden="1"/>
    </xf>
    <xf numFmtId="0" fontId="4" fillId="6" borderId="52" xfId="0" applyFont="1" applyFill="1" applyBorder="1" applyAlignment="1" applyProtection="1">
      <alignment horizontal="center" vertical="center"/>
      <protection hidden="1"/>
    </xf>
    <xf numFmtId="0" fontId="0" fillId="6" borderId="52" xfId="0" applyFill="1" applyBorder="1" applyProtection="1">
      <alignment vertical="center"/>
      <protection hidden="1"/>
    </xf>
    <xf numFmtId="0" fontId="0" fillId="6" borderId="66" xfId="0" applyFill="1" applyBorder="1" applyProtection="1">
      <alignment vertical="center"/>
      <protection hidden="1"/>
    </xf>
    <xf numFmtId="0" fontId="0" fillId="0" borderId="38" xfId="0" applyBorder="1" applyProtection="1">
      <alignment vertical="center"/>
      <protection locked="0"/>
    </xf>
    <xf numFmtId="0" fontId="0" fillId="0" borderId="89" xfId="0" applyBorder="1" applyProtection="1">
      <alignment vertical="center"/>
      <protection locked="0"/>
    </xf>
    <xf numFmtId="0" fontId="0" fillId="0" borderId="180" xfId="0" applyBorder="1" applyAlignment="1" applyProtection="1">
      <alignment horizontal="center" vertical="center"/>
      <protection locked="0"/>
    </xf>
    <xf numFmtId="0" fontId="0" fillId="0" borderId="181" xfId="0" applyBorder="1" applyAlignment="1" applyProtection="1">
      <alignment horizontal="center" vertical="center"/>
      <protection locked="0"/>
    </xf>
    <xf numFmtId="0" fontId="0" fillId="0" borderId="182" xfId="0" applyBorder="1" applyAlignment="1" applyProtection="1">
      <alignment horizontal="center" vertical="center"/>
      <protection locked="0"/>
    </xf>
    <xf numFmtId="0" fontId="0" fillId="0" borderId="167" xfId="0" applyBorder="1" applyAlignment="1" applyProtection="1">
      <alignment horizontal="center" vertical="center"/>
      <protection locked="0"/>
    </xf>
    <xf numFmtId="0" fontId="0" fillId="0" borderId="176" xfId="0" applyBorder="1" applyAlignment="1" applyProtection="1">
      <alignment horizontal="center" vertical="center" shrinkToFit="1"/>
      <protection locked="0"/>
    </xf>
    <xf numFmtId="0" fontId="0" fillId="0" borderId="183" xfId="0" applyBorder="1" applyAlignment="1" applyProtection="1">
      <alignment horizontal="center" vertical="center" shrinkToFit="1"/>
      <protection locked="0"/>
    </xf>
    <xf numFmtId="0" fontId="0" fillId="0" borderId="180" xfId="0" applyBorder="1" applyAlignment="1" applyProtection="1">
      <alignment horizontal="center" vertical="center" shrinkToFit="1"/>
      <protection locked="0"/>
    </xf>
    <xf numFmtId="0" fontId="2" fillId="0" borderId="29" xfId="0" applyFont="1" applyBorder="1" applyAlignment="1" applyProtection="1">
      <alignment horizontal="center" vertical="center" textRotation="255"/>
      <protection locked="0"/>
    </xf>
    <xf numFmtId="0" fontId="0" fillId="0" borderId="30" xfId="0" applyBorder="1" applyAlignment="1" applyProtection="1">
      <alignment horizontal="center" vertical="center" textRotation="255"/>
      <protection locked="0"/>
    </xf>
    <xf numFmtId="0" fontId="2" fillId="0" borderId="34" xfId="0" applyFont="1" applyBorder="1" applyAlignment="1" applyProtection="1">
      <alignment horizontal="center" vertical="center" textRotation="255"/>
      <protection locked="0"/>
    </xf>
    <xf numFmtId="0" fontId="0" fillId="0" borderId="35" xfId="0" applyBorder="1" applyAlignment="1" applyProtection="1">
      <alignment horizontal="center" vertical="center" textRotation="255"/>
      <protection locked="0"/>
    </xf>
    <xf numFmtId="0" fontId="2" fillId="0" borderId="166" xfId="0" applyFont="1" applyBorder="1" applyAlignment="1" applyProtection="1">
      <alignment horizontal="center" vertical="center" textRotation="255"/>
      <protection locked="0"/>
    </xf>
    <xf numFmtId="0" fontId="0" fillId="0" borderId="167" xfId="0" applyBorder="1" applyAlignment="1" applyProtection="1">
      <alignment horizontal="center" vertical="center" textRotation="255"/>
      <protection locked="0"/>
    </xf>
    <xf numFmtId="0" fontId="4" fillId="10" borderId="61" xfId="0" applyFont="1" applyFill="1" applyBorder="1" applyAlignment="1" applyProtection="1">
      <alignment horizontal="center" vertical="center"/>
      <protection hidden="1"/>
    </xf>
    <xf numFmtId="0" fontId="0" fillId="10" borderId="70" xfId="0" applyFill="1" applyBorder="1" applyAlignment="1" applyProtection="1">
      <alignment horizontal="center" vertical="center"/>
      <protection hidden="1"/>
    </xf>
    <xf numFmtId="0" fontId="2" fillId="0" borderId="29" xfId="0" applyFont="1" applyBorder="1" applyAlignment="1" applyProtection="1">
      <alignment horizontal="center" vertical="center" textRotation="255"/>
      <protection hidden="1"/>
    </xf>
    <xf numFmtId="0" fontId="0" fillId="0" borderId="30" xfId="0" applyBorder="1" applyAlignment="1" applyProtection="1">
      <alignment horizontal="center" vertical="center"/>
      <protection hidden="1"/>
    </xf>
    <xf numFmtId="0" fontId="2" fillId="0" borderId="19" xfId="0" applyFont="1" applyBorder="1" applyAlignment="1" applyProtection="1">
      <alignment horizontal="center" vertical="center" textRotation="255"/>
      <protection hidden="1"/>
    </xf>
    <xf numFmtId="0" fontId="0" fillId="0" borderId="12" xfId="0" applyBorder="1" applyAlignment="1" applyProtection="1">
      <alignment horizontal="center" vertical="center"/>
      <protection hidden="1"/>
    </xf>
    <xf numFmtId="0" fontId="2" fillId="0" borderId="34" xfId="0" applyFont="1"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2" fillId="0" borderId="19" xfId="0" applyFont="1" applyBorder="1" applyAlignment="1" applyProtection="1">
      <alignment horizontal="center" vertical="center" textRotation="255"/>
      <protection locked="0"/>
    </xf>
    <xf numFmtId="0" fontId="0" fillId="0" borderId="12" xfId="0"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54" fillId="0" borderId="22" xfId="0" applyFont="1" applyBorder="1" applyAlignment="1" applyProtection="1">
      <alignment horizontal="center" vertical="center"/>
      <protection locked="0"/>
    </xf>
    <xf numFmtId="0" fontId="54" fillId="0" borderId="28" xfId="0" applyFont="1" applyBorder="1" applyAlignment="1" applyProtection="1">
      <alignment horizontal="center" vertical="center"/>
      <protection locked="0"/>
    </xf>
    <xf numFmtId="0" fontId="4" fillId="0" borderId="8" xfId="0" applyFont="1" applyBorder="1" applyAlignment="1" applyProtection="1">
      <alignment horizontal="left" vertical="center"/>
      <protection hidden="1"/>
    </xf>
    <xf numFmtId="0" fontId="0" fillId="0" borderId="9" xfId="0" applyBorder="1" applyProtection="1">
      <alignment vertical="center"/>
      <protection hidden="1"/>
    </xf>
    <xf numFmtId="0" fontId="11" fillId="0" borderId="8" xfId="0" applyFont="1" applyBorder="1" applyAlignment="1" applyProtection="1">
      <alignment horizontal="center" vertical="center"/>
      <protection locked="0"/>
    </xf>
    <xf numFmtId="0" fontId="54" fillId="0" borderId="9" xfId="0" applyFont="1" applyBorder="1" applyAlignment="1" applyProtection="1">
      <alignment horizontal="center" vertical="center"/>
      <protection locked="0"/>
    </xf>
    <xf numFmtId="0" fontId="54" fillId="0" borderId="25" xfId="0" applyFont="1" applyBorder="1" applyAlignment="1" applyProtection="1">
      <alignment horizontal="center" vertical="center"/>
      <protection locked="0"/>
    </xf>
    <xf numFmtId="0" fontId="2" fillId="6" borderId="14" xfId="0" applyFont="1" applyFill="1" applyBorder="1" applyAlignment="1" applyProtection="1">
      <alignment vertical="center" textRotation="255" shrinkToFit="1"/>
      <protection hidden="1"/>
    </xf>
    <xf numFmtId="0" fontId="0" fillId="6" borderId="39" xfId="0" applyFill="1" applyBorder="1" applyAlignment="1" applyProtection="1">
      <alignment vertical="center" textRotation="255" shrinkToFit="1"/>
      <protection hidden="1"/>
    </xf>
    <xf numFmtId="0" fontId="0" fillId="6" borderId="67" xfId="0" applyFill="1" applyBorder="1" applyAlignment="1" applyProtection="1">
      <alignment vertical="center" textRotation="255" shrinkToFit="1"/>
      <protection hidden="1"/>
    </xf>
    <xf numFmtId="0" fontId="4" fillId="0" borderId="71" xfId="0" applyFont="1" applyBorder="1" applyAlignment="1" applyProtection="1">
      <alignment horizontal="left" vertical="center"/>
      <protection hidden="1"/>
    </xf>
    <xf numFmtId="0" fontId="0" fillId="0" borderId="23" xfId="0" applyBorder="1" applyProtection="1">
      <alignment vertical="center"/>
      <protection hidden="1"/>
    </xf>
    <xf numFmtId="0" fontId="11" fillId="0" borderId="71" xfId="0" applyFont="1" applyBorder="1" applyAlignment="1" applyProtection="1">
      <alignment horizontal="center" vertical="center"/>
      <protection locked="0"/>
    </xf>
    <xf numFmtId="0" fontId="54" fillId="0" borderId="23" xfId="0" applyFont="1" applyBorder="1" applyAlignment="1" applyProtection="1">
      <alignment horizontal="center" vertical="center"/>
      <protection locked="0"/>
    </xf>
    <xf numFmtId="0" fontId="54" fillId="0" borderId="24" xfId="0" applyFont="1" applyBorder="1" applyAlignment="1" applyProtection="1">
      <alignment horizontal="center" vertical="center"/>
      <protection locked="0"/>
    </xf>
    <xf numFmtId="0" fontId="4" fillId="0" borderId="23" xfId="0" applyFont="1" applyBorder="1" applyAlignment="1" applyProtection="1">
      <alignment horizontal="left" vertical="center"/>
      <protection hidden="1"/>
    </xf>
    <xf numFmtId="0" fontId="0" fillId="0" borderId="23" xfId="0" applyBorder="1" applyAlignment="1" applyProtection="1">
      <alignment horizontal="left" vertical="center"/>
      <protection hidden="1"/>
    </xf>
    <xf numFmtId="0" fontId="4" fillId="0" borderId="9" xfId="0" applyFont="1" applyBorder="1" applyAlignment="1" applyProtection="1">
      <alignment horizontal="left" vertical="center"/>
      <protection hidden="1"/>
    </xf>
    <xf numFmtId="0" fontId="0" fillId="0" borderId="9" xfId="0" applyBorder="1" applyAlignment="1" applyProtection="1">
      <alignment horizontal="left" vertical="center"/>
      <protection hidden="1"/>
    </xf>
    <xf numFmtId="0" fontId="4" fillId="0" borderId="21" xfId="0" applyFont="1" applyBorder="1" applyAlignment="1" applyProtection="1">
      <alignment horizontal="left" vertical="center"/>
      <protection hidden="1"/>
    </xf>
    <xf numFmtId="0" fontId="0" fillId="0" borderId="22" xfId="0" applyBorder="1" applyProtection="1">
      <alignment vertical="center"/>
      <protection hidden="1"/>
    </xf>
    <xf numFmtId="0" fontId="4" fillId="0" borderId="22" xfId="0" applyFont="1" applyBorder="1" applyAlignment="1" applyProtection="1">
      <alignment horizontal="left" vertical="center"/>
      <protection hidden="1"/>
    </xf>
    <xf numFmtId="0" fontId="2" fillId="6" borderId="76" xfId="0" applyFont="1" applyFill="1" applyBorder="1" applyAlignment="1" applyProtection="1">
      <alignment vertical="center" textRotation="255"/>
      <protection hidden="1"/>
    </xf>
    <xf numFmtId="0" fontId="0" fillId="6" borderId="72" xfId="0" applyFill="1" applyBorder="1" applyAlignment="1" applyProtection="1">
      <alignment vertical="center" textRotation="255"/>
      <protection hidden="1"/>
    </xf>
    <xf numFmtId="0" fontId="2" fillId="0" borderId="19" xfId="0" applyFont="1" applyBorder="1" applyAlignment="1" applyProtection="1">
      <alignment horizontal="center" vertical="center"/>
      <protection locked="0"/>
    </xf>
    <xf numFmtId="0" fontId="21" fillId="0" borderId="168" xfId="0" applyFont="1" applyBorder="1" applyAlignment="1" applyProtection="1">
      <alignment horizontal="left" vertical="center"/>
      <protection hidden="1"/>
    </xf>
    <xf numFmtId="0" fontId="0" fillId="0" borderId="169" xfId="0" applyBorder="1" applyProtection="1">
      <alignment vertical="center"/>
      <protection hidden="1"/>
    </xf>
    <xf numFmtId="0" fontId="0" fillId="0" borderId="170" xfId="0" applyBorder="1" applyProtection="1">
      <alignment vertical="center"/>
      <protection hidden="1"/>
    </xf>
    <xf numFmtId="0" fontId="4" fillId="7" borderId="154" xfId="0" applyFont="1" applyFill="1" applyBorder="1" applyProtection="1">
      <alignment vertical="center"/>
      <protection hidden="1"/>
    </xf>
    <xf numFmtId="0" fontId="4" fillId="7" borderId="155" xfId="0" applyFont="1" applyFill="1" applyBorder="1" applyProtection="1">
      <alignment vertical="center"/>
      <protection hidden="1"/>
    </xf>
    <xf numFmtId="0" fontId="71" fillId="7" borderId="156" xfId="0" applyFont="1" applyFill="1" applyBorder="1" applyProtection="1">
      <alignment vertical="center"/>
      <protection hidden="1"/>
    </xf>
    <xf numFmtId="176" fontId="29" fillId="0" borderId="90" xfId="0" applyNumberFormat="1" applyFont="1" applyBorder="1" applyAlignment="1" applyProtection="1">
      <alignment horizontal="center" vertical="center"/>
      <protection hidden="1"/>
    </xf>
    <xf numFmtId="176" fontId="54" fillId="0" borderId="90" xfId="0" applyNumberFormat="1" applyFont="1" applyBorder="1" applyAlignment="1" applyProtection="1">
      <alignment horizontal="center" vertical="center"/>
      <protection hidden="1"/>
    </xf>
    <xf numFmtId="176" fontId="54" fillId="0" borderId="72" xfId="0" applyNumberFormat="1" applyFont="1" applyBorder="1" applyAlignment="1" applyProtection="1">
      <alignment horizontal="center" vertical="center"/>
      <protection hidden="1"/>
    </xf>
    <xf numFmtId="0" fontId="2" fillId="0" borderId="80" xfId="0" applyFont="1" applyBorder="1" applyAlignment="1" applyProtection="1">
      <alignment horizontal="center" vertical="center"/>
      <protection hidden="1"/>
    </xf>
    <xf numFmtId="0" fontId="0" fillId="0" borderId="91" xfId="0" applyBorder="1" applyAlignment="1" applyProtection="1">
      <alignment horizontal="center" vertical="center"/>
      <protection hidden="1"/>
    </xf>
    <xf numFmtId="0" fontId="2" fillId="0" borderId="36" xfId="0" applyFont="1" applyBorder="1" applyAlignment="1" applyProtection="1">
      <alignment horizontal="center" vertical="center"/>
      <protection hidden="1"/>
    </xf>
    <xf numFmtId="0" fontId="0" fillId="0" borderId="37" xfId="0" applyBorder="1" applyAlignment="1" applyProtection="1">
      <alignment horizontal="center" vertical="center"/>
      <protection hidden="1"/>
    </xf>
    <xf numFmtId="0" fontId="2" fillId="0" borderId="63" xfId="0" applyFont="1"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89" xfId="0" applyBorder="1" applyAlignment="1" applyProtection="1">
      <alignment horizontal="center" vertical="center"/>
      <protection hidden="1"/>
    </xf>
    <xf numFmtId="0" fontId="0" fillId="0" borderId="43" xfId="0" applyBorder="1" applyAlignment="1" applyProtection="1">
      <alignment horizontal="center" vertical="center"/>
      <protection hidden="1"/>
    </xf>
    <xf numFmtId="0" fontId="2" fillId="0" borderId="89" xfId="0" applyFont="1" applyBorder="1" applyAlignment="1" applyProtection="1">
      <alignment horizontal="center" vertical="center"/>
      <protection hidden="1"/>
    </xf>
    <xf numFmtId="0" fontId="6" fillId="6" borderId="65" xfId="0" applyFont="1" applyFill="1" applyBorder="1" applyAlignment="1" applyProtection="1">
      <alignment horizontal="center" vertical="center" wrapText="1"/>
      <protection hidden="1"/>
    </xf>
    <xf numFmtId="0" fontId="6" fillId="6" borderId="54" xfId="0" applyFont="1" applyFill="1" applyBorder="1" applyAlignment="1" applyProtection="1">
      <alignment horizontal="center" vertical="center"/>
      <protection hidden="1"/>
    </xf>
    <xf numFmtId="0" fontId="13" fillId="6" borderId="54" xfId="0" applyFont="1" applyFill="1" applyBorder="1" applyAlignment="1" applyProtection="1">
      <alignment horizontal="center" vertical="center"/>
      <protection hidden="1"/>
    </xf>
    <xf numFmtId="0" fontId="22" fillId="6" borderId="54" xfId="0" applyFont="1" applyFill="1" applyBorder="1" applyAlignment="1" applyProtection="1">
      <alignment horizontal="center" vertical="center"/>
      <protection hidden="1"/>
    </xf>
    <xf numFmtId="0" fontId="0" fillId="6" borderId="53" xfId="0" applyFill="1" applyBorder="1" applyAlignment="1" applyProtection="1">
      <alignment horizontal="center" vertical="center"/>
      <protection hidden="1"/>
    </xf>
    <xf numFmtId="0" fontId="25" fillId="0" borderId="77" xfId="0" applyFont="1" applyBorder="1" applyAlignment="1" applyProtection="1">
      <alignment horizontal="center" vertical="center" wrapText="1"/>
      <protection hidden="1"/>
    </xf>
    <xf numFmtId="0" fontId="0" fillId="0" borderId="77" xfId="0" applyBorder="1" applyAlignment="1" applyProtection="1">
      <alignment horizontal="center" vertical="center" wrapText="1"/>
      <protection hidden="1"/>
    </xf>
    <xf numFmtId="0" fontId="25" fillId="0" borderId="81" xfId="0" applyFont="1" applyBorder="1" applyAlignment="1" applyProtection="1">
      <alignment horizontal="center" vertical="center" wrapText="1"/>
      <protection hidden="1"/>
    </xf>
    <xf numFmtId="0" fontId="0" fillId="0" borderId="81" xfId="0" applyBorder="1" applyAlignment="1" applyProtection="1">
      <alignment horizontal="center" vertical="center" wrapText="1"/>
      <protection hidden="1"/>
    </xf>
    <xf numFmtId="0" fontId="0" fillId="0" borderId="87" xfId="0" applyBorder="1" applyAlignment="1" applyProtection="1">
      <alignment horizontal="center" vertical="center" wrapText="1"/>
      <protection hidden="1"/>
    </xf>
    <xf numFmtId="0" fontId="0" fillId="0" borderId="109" xfId="0" applyBorder="1" applyAlignment="1" applyProtection="1">
      <alignment horizontal="center" vertical="center" wrapText="1"/>
      <protection hidden="1"/>
    </xf>
    <xf numFmtId="0" fontId="21" fillId="0" borderId="105" xfId="0" applyFont="1" applyBorder="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25" fillId="0" borderId="75" xfId="0" applyFont="1" applyBorder="1" applyAlignment="1" applyProtection="1">
      <alignment horizontal="center" vertical="center" wrapText="1"/>
      <protection hidden="1"/>
    </xf>
    <xf numFmtId="0" fontId="2" fillId="6" borderId="19" xfId="0" applyFont="1" applyFill="1" applyBorder="1" applyAlignment="1" applyProtection="1">
      <alignment horizontal="center" vertical="center"/>
      <protection hidden="1"/>
    </xf>
    <xf numFmtId="0" fontId="2" fillId="6" borderId="12" xfId="0" applyFont="1" applyFill="1" applyBorder="1" applyAlignment="1" applyProtection="1">
      <alignment horizontal="center" vertical="center"/>
      <protection hidden="1"/>
    </xf>
    <xf numFmtId="0" fontId="2" fillId="6" borderId="34" xfId="0" applyFont="1" applyFill="1" applyBorder="1" applyAlignment="1" applyProtection="1">
      <alignment horizontal="center" vertical="center"/>
      <protection hidden="1"/>
    </xf>
    <xf numFmtId="0" fontId="2" fillId="6" borderId="35" xfId="0" applyFont="1" applyFill="1" applyBorder="1" applyAlignment="1" applyProtection="1">
      <alignment horizontal="center" vertical="center"/>
      <protection hidden="1"/>
    </xf>
    <xf numFmtId="0" fontId="2" fillId="6" borderId="53" xfId="0" applyFont="1" applyFill="1" applyBorder="1" applyAlignment="1" applyProtection="1">
      <alignment horizontal="center" vertical="center"/>
      <protection hidden="1"/>
    </xf>
    <xf numFmtId="0" fontId="2" fillId="6" borderId="66" xfId="0" applyFont="1" applyFill="1" applyBorder="1" applyAlignment="1" applyProtection="1">
      <alignment horizontal="center" vertical="center"/>
      <protection hidden="1"/>
    </xf>
    <xf numFmtId="0" fontId="2" fillId="6" borderId="65" xfId="0" applyFont="1" applyFill="1" applyBorder="1" applyAlignment="1" applyProtection="1">
      <alignment horizontal="center" vertical="center"/>
      <protection hidden="1"/>
    </xf>
    <xf numFmtId="0" fontId="2" fillId="6" borderId="52" xfId="0" applyFont="1" applyFill="1" applyBorder="1" applyAlignment="1" applyProtection="1">
      <alignment horizontal="center" vertical="center"/>
      <protection hidden="1"/>
    </xf>
    <xf numFmtId="0" fontId="2" fillId="6" borderId="51" xfId="0" applyFont="1" applyFill="1" applyBorder="1" applyAlignment="1" applyProtection="1">
      <alignment horizontal="center" vertical="center"/>
      <protection hidden="1"/>
    </xf>
    <xf numFmtId="0" fontId="25" fillId="0" borderId="105" xfId="0" applyFont="1" applyBorder="1" applyAlignment="1" applyProtection="1">
      <alignment horizontal="center" vertical="center" wrapText="1"/>
      <protection hidden="1"/>
    </xf>
    <xf numFmtId="0" fontId="25" fillId="0" borderId="106" xfId="0" applyFont="1" applyBorder="1" applyAlignment="1" applyProtection="1">
      <alignment horizontal="center" vertical="center" wrapText="1"/>
      <protection hidden="1"/>
    </xf>
    <xf numFmtId="0" fontId="0" fillId="0" borderId="86" xfId="0" applyBorder="1" applyAlignment="1" applyProtection="1">
      <alignment horizontal="center" vertical="center" wrapText="1"/>
      <protection hidden="1"/>
    </xf>
    <xf numFmtId="0" fontId="0" fillId="0" borderId="88" xfId="0" applyBorder="1" applyAlignment="1" applyProtection="1">
      <alignment horizontal="center" vertical="center" wrapText="1"/>
      <protection hidden="1"/>
    </xf>
    <xf numFmtId="0" fontId="21" fillId="0" borderId="106" xfId="0" applyFont="1" applyBorder="1" applyAlignment="1" applyProtection="1">
      <alignment horizontal="center" vertical="center" wrapText="1"/>
      <protection hidden="1"/>
    </xf>
    <xf numFmtId="0" fontId="2" fillId="6" borderId="65" xfId="0" applyFont="1" applyFill="1" applyBorder="1" applyAlignment="1" applyProtection="1">
      <alignment horizontal="center" vertical="center" wrapText="1"/>
      <protection hidden="1"/>
    </xf>
    <xf numFmtId="0" fontId="2" fillId="6" borderId="74" xfId="0" applyFont="1" applyFill="1" applyBorder="1" applyProtection="1">
      <alignment vertical="center"/>
      <protection hidden="1"/>
    </xf>
    <xf numFmtId="0" fontId="0" fillId="6" borderId="91" xfId="0" applyFill="1" applyBorder="1" applyProtection="1">
      <alignment vertical="center"/>
      <protection hidden="1"/>
    </xf>
    <xf numFmtId="0" fontId="10" fillId="6" borderId="61" xfId="0" applyFont="1" applyFill="1" applyBorder="1" applyAlignment="1" applyProtection="1">
      <alignment horizontal="center" vertical="center"/>
      <protection hidden="1"/>
    </xf>
    <xf numFmtId="0" fontId="66" fillId="6" borderId="62" xfId="0" applyFont="1" applyFill="1" applyBorder="1" applyAlignment="1" applyProtection="1">
      <alignment horizontal="center" vertical="center"/>
      <protection hidden="1"/>
    </xf>
    <xf numFmtId="0" fontId="10" fillId="0" borderId="73" xfId="0" applyFont="1" applyBorder="1" applyAlignment="1" applyProtection="1">
      <alignment horizontal="center" vertical="center"/>
      <protection hidden="1"/>
    </xf>
    <xf numFmtId="0" fontId="66" fillId="0" borderId="62" xfId="0" applyFont="1" applyBorder="1" applyProtection="1">
      <alignment vertical="center"/>
      <protection hidden="1"/>
    </xf>
    <xf numFmtId="0" fontId="66" fillId="0" borderId="135" xfId="0" applyFont="1" applyBorder="1" applyProtection="1">
      <alignment vertical="center"/>
      <protection hidden="1"/>
    </xf>
    <xf numFmtId="0" fontId="10" fillId="6" borderId="136" xfId="0" applyFont="1" applyFill="1" applyBorder="1" applyAlignment="1" applyProtection="1">
      <alignment horizontal="center" vertical="center"/>
      <protection hidden="1"/>
    </xf>
    <xf numFmtId="0" fontId="66" fillId="0" borderId="46" xfId="0" applyFont="1" applyBorder="1" applyProtection="1">
      <alignment vertical="center"/>
      <protection hidden="1"/>
    </xf>
    <xf numFmtId="0" fontId="17" fillId="0" borderId="0" xfId="0" applyFont="1" applyAlignment="1" applyProtection="1">
      <alignment horizontal="center" vertical="center"/>
      <protection hidden="1"/>
    </xf>
    <xf numFmtId="0" fontId="37" fillId="0" borderId="0" xfId="2" applyFont="1" applyAlignment="1" applyProtection="1">
      <alignment horizontal="center" vertical="center"/>
      <protection hidden="1"/>
    </xf>
    <xf numFmtId="0" fontId="65" fillId="0" borderId="0" xfId="0" applyFont="1" applyAlignment="1" applyProtection="1">
      <alignment horizontal="center" vertical="center"/>
      <protection hidden="1"/>
    </xf>
    <xf numFmtId="0" fontId="6" fillId="6" borderId="76" xfId="0" applyFont="1" applyFill="1" applyBorder="1" applyAlignment="1" applyProtection="1">
      <alignment horizontal="center" vertical="center"/>
      <protection hidden="1"/>
    </xf>
    <xf numFmtId="0" fontId="28" fillId="6" borderId="90" xfId="0" applyFont="1" applyFill="1" applyBorder="1" applyAlignment="1" applyProtection="1">
      <alignment horizontal="center" vertical="center"/>
      <protection hidden="1"/>
    </xf>
    <xf numFmtId="0" fontId="6" fillId="6" borderId="90" xfId="0" applyFont="1" applyFill="1" applyBorder="1" applyAlignment="1" applyProtection="1">
      <alignment horizontal="center" vertical="center"/>
      <protection hidden="1"/>
    </xf>
    <xf numFmtId="0" fontId="22" fillId="6" borderId="90" xfId="0" applyFont="1" applyFill="1" applyBorder="1" applyAlignment="1" applyProtection="1">
      <alignment horizontal="center" vertical="center"/>
      <protection hidden="1"/>
    </xf>
    <xf numFmtId="0" fontId="0" fillId="6" borderId="72" xfId="0" applyFill="1" applyBorder="1" applyAlignment="1" applyProtection="1">
      <alignment horizontal="center" vertical="center"/>
      <protection hidden="1"/>
    </xf>
    <xf numFmtId="0" fontId="6" fillId="6" borderId="38" xfId="0" applyFont="1" applyFill="1" applyBorder="1" applyAlignment="1" applyProtection="1">
      <alignment horizontal="center" vertical="center"/>
      <protection hidden="1"/>
    </xf>
    <xf numFmtId="0" fontId="28" fillId="6" borderId="42" xfId="0" applyFont="1" applyFill="1" applyBorder="1" applyAlignment="1" applyProtection="1">
      <alignment horizontal="center" vertical="center"/>
      <protection hidden="1"/>
    </xf>
    <xf numFmtId="0" fontId="6" fillId="6" borderId="42" xfId="0" applyFont="1" applyFill="1" applyBorder="1" applyAlignment="1" applyProtection="1">
      <alignment horizontal="center" vertical="center"/>
      <protection hidden="1"/>
    </xf>
    <xf numFmtId="0" fontId="22" fillId="6" borderId="42" xfId="0" applyFont="1" applyFill="1" applyBorder="1" applyAlignment="1" applyProtection="1">
      <alignment horizontal="center" vertical="center"/>
      <protection hidden="1"/>
    </xf>
    <xf numFmtId="0" fontId="0" fillId="6" borderId="44" xfId="0" applyFill="1" applyBorder="1" applyAlignment="1" applyProtection="1">
      <alignment horizontal="center" vertical="center"/>
      <protection hidden="1"/>
    </xf>
    <xf numFmtId="0" fontId="6" fillId="6" borderId="45" xfId="0" applyFont="1" applyFill="1" applyBorder="1" applyAlignment="1" applyProtection="1">
      <alignment horizontal="center" vertical="center"/>
      <protection hidden="1"/>
    </xf>
    <xf numFmtId="0" fontId="6" fillId="6" borderId="69" xfId="0" applyFont="1" applyFill="1" applyBorder="1" applyAlignment="1" applyProtection="1">
      <alignment horizontal="center" vertical="center"/>
      <protection hidden="1"/>
    </xf>
    <xf numFmtId="0" fontId="6" fillId="6" borderId="61" xfId="0" applyFont="1" applyFill="1" applyBorder="1" applyAlignment="1" applyProtection="1">
      <alignment horizontal="center" vertical="center"/>
      <protection hidden="1"/>
    </xf>
    <xf numFmtId="0" fontId="0" fillId="6" borderId="70" xfId="0" applyFill="1" applyBorder="1" applyAlignment="1" applyProtection="1">
      <alignment horizontal="center" vertical="center"/>
      <protection hidden="1"/>
    </xf>
    <xf numFmtId="0" fontId="6" fillId="6" borderId="73" xfId="0" applyFont="1" applyFill="1" applyBorder="1" applyAlignment="1" applyProtection="1">
      <alignment horizontal="center" vertical="center"/>
      <protection hidden="1"/>
    </xf>
    <xf numFmtId="0" fontId="6" fillId="6" borderId="36" xfId="0" applyFont="1" applyFill="1" applyBorder="1" applyAlignment="1" applyProtection="1">
      <alignment horizontal="center" vertical="center"/>
      <protection hidden="1"/>
    </xf>
    <xf numFmtId="0" fontId="0" fillId="6" borderId="37" xfId="0" applyFill="1" applyBorder="1" applyAlignment="1" applyProtection="1">
      <alignment horizontal="center" vertical="center"/>
      <protection hidden="1"/>
    </xf>
    <xf numFmtId="0" fontId="0" fillId="6" borderId="38" xfId="0" applyFill="1" applyBorder="1" applyAlignment="1" applyProtection="1">
      <alignment horizontal="center" vertical="center"/>
      <protection hidden="1"/>
    </xf>
    <xf numFmtId="0" fontId="0" fillId="0" borderId="107" xfId="0" applyBorder="1" applyAlignment="1" applyProtection="1">
      <alignment horizontal="center" vertical="center" wrapText="1"/>
      <protection hidden="1"/>
    </xf>
    <xf numFmtId="0" fontId="25" fillId="0" borderId="78" xfId="0" applyFont="1" applyBorder="1" applyAlignment="1" applyProtection="1">
      <alignment horizontal="center" vertical="center" wrapText="1"/>
      <protection hidden="1"/>
    </xf>
    <xf numFmtId="0" fontId="0" fillId="0" borderId="78" xfId="0" applyBorder="1" applyAlignment="1" applyProtection="1">
      <alignment horizontal="center" vertical="center" wrapText="1"/>
      <protection hidden="1"/>
    </xf>
    <xf numFmtId="0" fontId="0" fillId="0" borderId="79" xfId="0" applyBorder="1" applyAlignment="1" applyProtection="1">
      <alignment horizontal="center" vertical="center" wrapText="1"/>
      <protection hidden="1"/>
    </xf>
    <xf numFmtId="0" fontId="25" fillId="0" borderId="3" xfId="2" applyFont="1" applyBorder="1" applyAlignment="1" applyProtection="1">
      <alignment horizontal="center" vertical="center"/>
      <protection hidden="1"/>
    </xf>
    <xf numFmtId="0" fontId="25" fillId="0" borderId="2" xfId="2" applyFont="1" applyBorder="1" applyAlignment="1" applyProtection="1">
      <alignment horizontal="center" vertical="center"/>
      <protection hidden="1"/>
    </xf>
    <xf numFmtId="0" fontId="25" fillId="0" borderId="4" xfId="2" applyFont="1" applyBorder="1" applyAlignment="1" applyProtection="1">
      <alignment horizontal="center" vertical="center"/>
      <protection hidden="1"/>
    </xf>
    <xf numFmtId="0" fontId="25" fillId="0" borderId="63" xfId="2" applyFont="1" applyBorder="1" applyAlignment="1" applyProtection="1">
      <alignment horizontal="center" vertical="center"/>
      <protection hidden="1"/>
    </xf>
    <xf numFmtId="0" fontId="25" fillId="0" borderId="0" xfId="2" applyFont="1" applyAlignment="1" applyProtection="1">
      <alignment horizontal="center" vertical="center"/>
      <protection hidden="1"/>
    </xf>
    <xf numFmtId="0" fontId="25" fillId="0" borderId="12" xfId="2" applyFont="1" applyBorder="1" applyAlignment="1" applyProtection="1">
      <alignment horizontal="center" vertical="center"/>
      <protection hidden="1"/>
    </xf>
    <xf numFmtId="0" fontId="25" fillId="0" borderId="122" xfId="2" applyFont="1" applyBorder="1" applyAlignment="1" applyProtection="1">
      <alignment horizontal="center" vertical="center"/>
      <protection hidden="1"/>
    </xf>
    <xf numFmtId="0" fontId="25" fillId="0" borderId="123" xfId="2" applyFont="1" applyBorder="1" applyAlignment="1" applyProtection="1">
      <alignment horizontal="center" vertical="center"/>
      <protection hidden="1"/>
    </xf>
    <xf numFmtId="0" fontId="25" fillId="0" borderId="124" xfId="2" applyFont="1" applyBorder="1" applyAlignment="1" applyProtection="1">
      <alignment horizontal="center" vertical="center"/>
      <protection hidden="1"/>
    </xf>
    <xf numFmtId="180" fontId="25" fillId="0" borderId="3" xfId="2" applyNumberFormat="1" applyFont="1" applyBorder="1" applyAlignment="1" applyProtection="1">
      <alignment horizontal="center" vertical="center" shrinkToFit="1"/>
      <protection hidden="1"/>
    </xf>
    <xf numFmtId="180" fontId="25" fillId="0" borderId="2" xfId="2" applyNumberFormat="1" applyFont="1" applyBorder="1" applyAlignment="1" applyProtection="1">
      <alignment horizontal="center" vertical="center" shrinkToFit="1"/>
      <protection hidden="1"/>
    </xf>
    <xf numFmtId="180" fontId="25" fillId="0" borderId="4" xfId="2" applyNumberFormat="1" applyFont="1" applyBorder="1" applyAlignment="1" applyProtection="1">
      <alignment horizontal="center" vertical="center" shrinkToFit="1"/>
      <protection hidden="1"/>
    </xf>
    <xf numFmtId="180" fontId="25" fillId="0" borderId="63" xfId="2" applyNumberFormat="1" applyFont="1" applyBorder="1" applyAlignment="1" applyProtection="1">
      <alignment horizontal="center" vertical="center" shrinkToFit="1"/>
      <protection hidden="1"/>
    </xf>
    <xf numFmtId="180" fontId="25" fillId="0" borderId="0" xfId="2" applyNumberFormat="1" applyFont="1" applyAlignment="1" applyProtection="1">
      <alignment horizontal="center" vertical="center" shrinkToFit="1"/>
      <protection hidden="1"/>
    </xf>
    <xf numFmtId="180" fontId="25" fillId="0" borderId="12" xfId="2" applyNumberFormat="1" applyFont="1" applyBorder="1" applyAlignment="1" applyProtection="1">
      <alignment horizontal="center" vertical="center" shrinkToFit="1"/>
      <protection hidden="1"/>
    </xf>
    <xf numFmtId="180" fontId="25" fillId="0" borderId="5" xfId="2" applyNumberFormat="1" applyFont="1" applyBorder="1" applyAlignment="1" applyProtection="1">
      <alignment horizontal="center" vertical="center" shrinkToFit="1"/>
      <protection hidden="1"/>
    </xf>
    <xf numFmtId="180" fontId="25" fillId="0" borderId="7" xfId="2" applyNumberFormat="1" applyFont="1" applyBorder="1" applyAlignment="1" applyProtection="1">
      <alignment horizontal="center" vertical="center" shrinkToFit="1"/>
      <protection hidden="1"/>
    </xf>
    <xf numFmtId="180" fontId="25" fillId="0" borderId="6" xfId="2" applyNumberFormat="1" applyFont="1" applyBorder="1" applyAlignment="1" applyProtection="1">
      <alignment horizontal="center" vertical="center" shrinkToFit="1"/>
      <protection hidden="1"/>
    </xf>
    <xf numFmtId="0" fontId="25" fillId="0" borderId="3" xfId="2" applyFont="1" applyBorder="1" applyAlignment="1" applyProtection="1">
      <alignment horizontal="center" vertical="center" wrapText="1"/>
      <protection hidden="1"/>
    </xf>
    <xf numFmtId="0" fontId="25" fillId="0" borderId="63" xfId="2" applyFont="1" applyBorder="1" applyAlignment="1" applyProtection="1">
      <alignment horizontal="center" vertical="center" wrapText="1"/>
      <protection hidden="1"/>
    </xf>
    <xf numFmtId="0" fontId="25" fillId="0" borderId="5" xfId="2" applyFont="1" applyBorder="1" applyAlignment="1" applyProtection="1">
      <alignment horizontal="center" vertical="center"/>
      <protection hidden="1"/>
    </xf>
    <xf numFmtId="0" fontId="25" fillId="0" borderId="7" xfId="2" applyFont="1" applyBorder="1" applyAlignment="1" applyProtection="1">
      <alignment horizontal="center" vertical="center"/>
      <protection hidden="1"/>
    </xf>
    <xf numFmtId="0" fontId="25" fillId="0" borderId="6" xfId="2" applyFont="1" applyBorder="1" applyAlignment="1" applyProtection="1">
      <alignment horizontal="center" vertical="center"/>
      <protection hidden="1"/>
    </xf>
    <xf numFmtId="181" fontId="38" fillId="0" borderId="3" xfId="2" applyNumberFormat="1" applyFont="1" applyBorder="1" applyAlignment="1" applyProtection="1">
      <alignment horizontal="center" vertical="center" shrinkToFit="1"/>
      <protection hidden="1"/>
    </xf>
    <xf numFmtId="181" fontId="38" fillId="0" borderId="2" xfId="2" applyNumberFormat="1" applyFont="1" applyBorder="1" applyAlignment="1" applyProtection="1">
      <alignment horizontal="center" vertical="center" shrinkToFit="1"/>
      <protection hidden="1"/>
    </xf>
    <xf numFmtId="181" fontId="38" fillId="0" borderId="4" xfId="2" applyNumberFormat="1" applyFont="1" applyBorder="1" applyAlignment="1" applyProtection="1">
      <alignment horizontal="center" vertical="center" shrinkToFit="1"/>
      <protection hidden="1"/>
    </xf>
    <xf numFmtId="181" fontId="38" fillId="0" borderId="63" xfId="2" applyNumberFormat="1" applyFont="1" applyBorder="1" applyAlignment="1" applyProtection="1">
      <alignment horizontal="center" vertical="center" shrinkToFit="1"/>
      <protection hidden="1"/>
    </xf>
    <xf numFmtId="181" fontId="38" fillId="0" borderId="0" xfId="2" applyNumberFormat="1" applyFont="1" applyAlignment="1" applyProtection="1">
      <alignment horizontal="center" vertical="center" shrinkToFit="1"/>
      <protection hidden="1"/>
    </xf>
    <xf numFmtId="181" fontId="38" fillId="0" borderId="12" xfId="2" applyNumberFormat="1" applyFont="1" applyBorder="1" applyAlignment="1" applyProtection="1">
      <alignment horizontal="center" vertical="center" shrinkToFit="1"/>
      <protection hidden="1"/>
    </xf>
    <xf numFmtId="181" fontId="38" fillId="0" borderId="5" xfId="2" applyNumberFormat="1" applyFont="1" applyBorder="1" applyAlignment="1" applyProtection="1">
      <alignment horizontal="center" vertical="center" shrinkToFit="1"/>
      <protection hidden="1"/>
    </xf>
    <xf numFmtId="181" fontId="38" fillId="0" borderId="7" xfId="2" applyNumberFormat="1" applyFont="1" applyBorder="1" applyAlignment="1" applyProtection="1">
      <alignment horizontal="center" vertical="center" shrinkToFit="1"/>
      <protection hidden="1"/>
    </xf>
    <xf numFmtId="181" fontId="38" fillId="0" borderId="6" xfId="2" applyNumberFormat="1" applyFont="1" applyBorder="1" applyAlignment="1" applyProtection="1">
      <alignment horizontal="center" vertical="center" shrinkToFit="1"/>
      <protection hidden="1"/>
    </xf>
    <xf numFmtId="0" fontId="25" fillId="8" borderId="63" xfId="2" applyFont="1" applyFill="1" applyBorder="1" applyAlignment="1" applyProtection="1">
      <alignment horizontal="center" vertical="center" shrinkToFit="1"/>
      <protection hidden="1"/>
    </xf>
    <xf numFmtId="0" fontId="25" fillId="8" borderId="0" xfId="2" applyFont="1" applyFill="1" applyAlignment="1" applyProtection="1">
      <alignment horizontal="center" vertical="center" shrinkToFit="1"/>
      <protection hidden="1"/>
    </xf>
    <xf numFmtId="0" fontId="25" fillId="8" borderId="5" xfId="2" applyFont="1" applyFill="1" applyBorder="1" applyAlignment="1" applyProtection="1">
      <alignment horizontal="center" vertical="center" shrinkToFit="1"/>
      <protection hidden="1"/>
    </xf>
    <xf numFmtId="0" fontId="25" fillId="8" borderId="7" xfId="2" applyFont="1" applyFill="1" applyBorder="1" applyAlignment="1" applyProtection="1">
      <alignment horizontal="center" vertical="center" shrinkToFit="1"/>
      <protection hidden="1"/>
    </xf>
    <xf numFmtId="0" fontId="7" fillId="8" borderId="63" xfId="2" applyFont="1" applyFill="1" applyBorder="1" applyAlignment="1" applyProtection="1">
      <alignment horizontal="center" vertical="center" shrinkToFit="1"/>
      <protection hidden="1"/>
    </xf>
    <xf numFmtId="0" fontId="7" fillId="8" borderId="0" xfId="2" applyFont="1" applyFill="1" applyAlignment="1" applyProtection="1">
      <alignment horizontal="center" vertical="center" shrinkToFit="1"/>
      <protection hidden="1"/>
    </xf>
    <xf numFmtId="0" fontId="7" fillId="8" borderId="12" xfId="2" applyFont="1" applyFill="1" applyBorder="1" applyAlignment="1" applyProtection="1">
      <alignment horizontal="center" vertical="center" shrinkToFit="1"/>
      <protection hidden="1"/>
    </xf>
    <xf numFmtId="0" fontId="7" fillId="8" borderId="5" xfId="2" applyFont="1" applyFill="1" applyBorder="1" applyAlignment="1" applyProtection="1">
      <alignment horizontal="center" vertical="center" shrinkToFit="1"/>
      <protection hidden="1"/>
    </xf>
    <xf numFmtId="0" fontId="7" fillId="8" borderId="7" xfId="2" applyFont="1" applyFill="1" applyBorder="1" applyAlignment="1" applyProtection="1">
      <alignment horizontal="center" vertical="center" shrinkToFit="1"/>
      <protection hidden="1"/>
    </xf>
    <xf numFmtId="0" fontId="7" fillId="8" borderId="6" xfId="2" applyFont="1" applyFill="1" applyBorder="1" applyAlignment="1" applyProtection="1">
      <alignment horizontal="center" vertical="center" shrinkToFit="1"/>
      <protection hidden="1"/>
    </xf>
    <xf numFmtId="0" fontId="25" fillId="6" borderId="125" xfId="2" applyFont="1" applyFill="1" applyBorder="1" applyAlignment="1" applyProtection="1">
      <alignment horizontal="center" vertical="center" shrinkToFit="1"/>
      <protection hidden="1"/>
    </xf>
    <xf numFmtId="0" fontId="25" fillId="6" borderId="126" xfId="2" applyFont="1" applyFill="1" applyBorder="1" applyAlignment="1" applyProtection="1">
      <alignment horizontal="center" vertical="center" shrinkToFit="1"/>
      <protection hidden="1"/>
    </xf>
    <xf numFmtId="0" fontId="25" fillId="6" borderId="127" xfId="2" applyFont="1" applyFill="1" applyBorder="1" applyAlignment="1" applyProtection="1">
      <alignment horizontal="center" vertical="center" shrinkToFit="1"/>
      <protection hidden="1"/>
    </xf>
    <xf numFmtId="0" fontId="25" fillId="6" borderId="5" xfId="2" applyFont="1" applyFill="1" applyBorder="1" applyAlignment="1" applyProtection="1">
      <alignment horizontal="center" vertical="center" shrinkToFit="1"/>
      <protection hidden="1"/>
    </xf>
    <xf numFmtId="0" fontId="25" fillId="6" borderId="7" xfId="2" applyFont="1" applyFill="1" applyBorder="1" applyAlignment="1" applyProtection="1">
      <alignment horizontal="center" vertical="center" shrinkToFit="1"/>
      <protection hidden="1"/>
    </xf>
    <xf numFmtId="0" fontId="25" fillId="6" borderId="6" xfId="2" applyFont="1" applyFill="1" applyBorder="1" applyAlignment="1" applyProtection="1">
      <alignment horizontal="center" vertical="center" shrinkToFit="1"/>
      <protection hidden="1"/>
    </xf>
    <xf numFmtId="0" fontId="25" fillId="0" borderId="3" xfId="2" applyFont="1" applyBorder="1" applyAlignment="1" applyProtection="1">
      <alignment horizontal="center" vertical="center" shrinkToFit="1"/>
      <protection hidden="1"/>
    </xf>
    <xf numFmtId="0" fontId="25" fillId="0" borderId="2" xfId="2" applyFont="1" applyBorder="1" applyAlignment="1" applyProtection="1">
      <alignment horizontal="center" vertical="center" shrinkToFit="1"/>
      <protection hidden="1"/>
    </xf>
    <xf numFmtId="0" fontId="25" fillId="0" borderId="4" xfId="2" applyFont="1" applyBorder="1" applyAlignment="1" applyProtection="1">
      <alignment horizontal="center" vertical="center" shrinkToFit="1"/>
      <protection hidden="1"/>
    </xf>
    <xf numFmtId="0" fontId="25" fillId="0" borderId="122" xfId="2" applyFont="1" applyBorder="1" applyAlignment="1" applyProtection="1">
      <alignment horizontal="center" vertical="center" shrinkToFit="1"/>
      <protection hidden="1"/>
    </xf>
    <xf numFmtId="0" fontId="25" fillId="0" borderId="123" xfId="2" applyFont="1" applyBorder="1" applyAlignment="1" applyProtection="1">
      <alignment horizontal="center" vertical="center" shrinkToFit="1"/>
      <protection hidden="1"/>
    </xf>
    <xf numFmtId="0" fontId="25" fillId="0" borderId="124" xfId="2" applyFont="1" applyBorder="1" applyAlignment="1" applyProtection="1">
      <alignment horizontal="center" vertical="center" shrinkToFit="1"/>
      <protection hidden="1"/>
    </xf>
    <xf numFmtId="180" fontId="25" fillId="0" borderId="63" xfId="2" applyNumberFormat="1" applyFont="1" applyBorder="1" applyAlignment="1" applyProtection="1">
      <alignment horizontal="right" vertical="center" shrinkToFit="1"/>
      <protection hidden="1"/>
    </xf>
    <xf numFmtId="180" fontId="25" fillId="0" borderId="0" xfId="2" applyNumberFormat="1" applyFont="1" applyAlignment="1" applyProtection="1">
      <alignment horizontal="right" vertical="center" shrinkToFit="1"/>
      <protection hidden="1"/>
    </xf>
    <xf numFmtId="180" fontId="25" fillId="0" borderId="12" xfId="2" applyNumberFormat="1" applyFont="1" applyBorder="1" applyAlignment="1" applyProtection="1">
      <alignment horizontal="right" vertical="center" shrinkToFit="1"/>
      <protection hidden="1"/>
    </xf>
    <xf numFmtId="180" fontId="25" fillId="0" borderId="3" xfId="2" applyNumberFormat="1" applyFont="1" applyBorder="1" applyAlignment="1" applyProtection="1">
      <alignment horizontal="right" vertical="center" shrinkToFit="1"/>
      <protection locked="0"/>
    </xf>
    <xf numFmtId="180" fontId="25" fillId="0" borderId="2" xfId="2" applyNumberFormat="1" applyFont="1" applyBorder="1" applyAlignment="1" applyProtection="1">
      <alignment horizontal="right" vertical="center" shrinkToFit="1"/>
      <protection locked="0"/>
    </xf>
    <xf numFmtId="180" fontId="25" fillId="0" borderId="4" xfId="2" applyNumberFormat="1" applyFont="1" applyBorder="1" applyAlignment="1" applyProtection="1">
      <alignment horizontal="right" vertical="center" shrinkToFit="1"/>
      <protection locked="0"/>
    </xf>
    <xf numFmtId="180" fontId="25" fillId="0" borderId="122" xfId="2" applyNumberFormat="1" applyFont="1" applyBorder="1" applyAlignment="1" applyProtection="1">
      <alignment horizontal="right" vertical="center" shrinkToFit="1"/>
      <protection locked="0"/>
    </xf>
    <xf numFmtId="180" fontId="25" fillId="0" borderId="123" xfId="2" applyNumberFormat="1" applyFont="1" applyBorder="1" applyAlignment="1" applyProtection="1">
      <alignment horizontal="right" vertical="center" shrinkToFit="1"/>
      <protection locked="0"/>
    </xf>
    <xf numFmtId="180" fontId="25" fillId="0" borderId="124" xfId="2" applyNumberFormat="1" applyFont="1" applyBorder="1" applyAlignment="1" applyProtection="1">
      <alignment horizontal="right" vertical="center" shrinkToFit="1"/>
      <protection locked="0"/>
    </xf>
    <xf numFmtId="180" fontId="25" fillId="6" borderId="125" xfId="2" applyNumberFormat="1" applyFont="1" applyFill="1" applyBorder="1" applyAlignment="1" applyProtection="1">
      <alignment horizontal="center" vertical="center" shrinkToFit="1"/>
      <protection hidden="1"/>
    </xf>
    <xf numFmtId="180" fontId="25" fillId="6" borderId="126" xfId="2" applyNumberFormat="1" applyFont="1" applyFill="1" applyBorder="1" applyAlignment="1" applyProtection="1">
      <alignment horizontal="center" vertical="center" shrinkToFit="1"/>
      <protection hidden="1"/>
    </xf>
    <xf numFmtId="180" fontId="25" fillId="6" borderId="5" xfId="2" applyNumberFormat="1" applyFont="1" applyFill="1" applyBorder="1" applyAlignment="1" applyProtection="1">
      <alignment horizontal="center" vertical="center" shrinkToFit="1"/>
      <protection hidden="1"/>
    </xf>
    <xf numFmtId="180" fontId="25" fillId="6" borderId="7" xfId="2" applyNumberFormat="1" applyFont="1" applyFill="1" applyBorder="1" applyAlignment="1" applyProtection="1">
      <alignment horizontal="center" vertical="center" shrinkToFit="1"/>
      <protection hidden="1"/>
    </xf>
    <xf numFmtId="180" fontId="25" fillId="6" borderId="127" xfId="2" applyNumberFormat="1" applyFont="1" applyFill="1" applyBorder="1" applyAlignment="1" applyProtection="1">
      <alignment horizontal="center" vertical="center" shrinkToFit="1"/>
      <protection hidden="1"/>
    </xf>
    <xf numFmtId="180" fontId="25" fillId="6" borderId="6" xfId="2" applyNumberFormat="1" applyFont="1" applyFill="1" applyBorder="1" applyAlignment="1" applyProtection="1">
      <alignment horizontal="center" vertical="center" shrinkToFit="1"/>
      <protection hidden="1"/>
    </xf>
    <xf numFmtId="0" fontId="25" fillId="0" borderId="3" xfId="2" applyFont="1" applyBorder="1" applyAlignment="1" applyProtection="1">
      <alignment horizontal="right" vertical="center" shrinkToFit="1"/>
      <protection hidden="1"/>
    </xf>
    <xf numFmtId="0" fontId="25" fillId="0" borderId="2" xfId="2" applyFont="1" applyBorder="1" applyAlignment="1" applyProtection="1">
      <alignment horizontal="right" vertical="center" shrinkToFit="1"/>
      <protection hidden="1"/>
    </xf>
    <xf numFmtId="0" fontId="25" fillId="0" borderId="122" xfId="2" applyFont="1" applyBorder="1" applyAlignment="1" applyProtection="1">
      <alignment horizontal="right" vertical="center" shrinkToFit="1"/>
      <protection hidden="1"/>
    </xf>
    <xf numFmtId="0" fontId="25" fillId="0" borderId="123" xfId="2" applyFont="1" applyBorder="1" applyAlignment="1" applyProtection="1">
      <alignment horizontal="right" vertical="center" shrinkToFit="1"/>
      <protection hidden="1"/>
    </xf>
    <xf numFmtId="0" fontId="25" fillId="0" borderId="0" xfId="2" applyFont="1" applyAlignment="1" applyProtection="1">
      <alignment horizontal="right" vertical="center" shrinkToFit="1"/>
      <protection hidden="1"/>
    </xf>
    <xf numFmtId="0" fontId="25" fillId="0" borderId="2" xfId="2" applyFont="1" applyBorder="1" applyAlignment="1" applyProtection="1">
      <alignment vertical="center" shrinkToFit="1"/>
      <protection hidden="1"/>
    </xf>
    <xf numFmtId="0" fontId="25" fillId="0" borderId="123" xfId="2" applyFont="1" applyBorder="1" applyAlignment="1" applyProtection="1">
      <alignment vertical="center" shrinkToFit="1"/>
      <protection hidden="1"/>
    </xf>
    <xf numFmtId="0" fontId="25" fillId="0" borderId="4" xfId="2" applyFont="1" applyBorder="1" applyAlignment="1" applyProtection="1">
      <alignment horizontal="right" vertical="center" shrinkToFit="1"/>
      <protection hidden="1"/>
    </xf>
    <xf numFmtId="0" fontId="25" fillId="0" borderId="12" xfId="2" applyFont="1" applyBorder="1" applyAlignment="1" applyProtection="1">
      <alignment horizontal="right" vertical="center" shrinkToFit="1"/>
      <protection hidden="1"/>
    </xf>
    <xf numFmtId="0" fontId="25" fillId="0" borderId="2" xfId="2" applyFont="1" applyBorder="1" applyAlignment="1" applyProtection="1">
      <alignment horizontal="right" vertical="center" shrinkToFit="1"/>
      <protection locked="0"/>
    </xf>
    <xf numFmtId="0" fontId="25" fillId="0" borderId="4" xfId="2" applyFont="1" applyBorder="1" applyAlignment="1" applyProtection="1">
      <alignment horizontal="right" vertical="center" shrinkToFit="1"/>
      <protection locked="0"/>
    </xf>
    <xf numFmtId="0" fontId="25" fillId="0" borderId="122" xfId="2" applyFont="1" applyBorder="1" applyAlignment="1" applyProtection="1">
      <alignment horizontal="right" vertical="center" shrinkToFit="1"/>
      <protection locked="0"/>
    </xf>
    <xf numFmtId="0" fontId="25" fillId="0" borderId="123" xfId="2" applyFont="1" applyBorder="1" applyAlignment="1" applyProtection="1">
      <alignment horizontal="right" vertical="center" shrinkToFit="1"/>
      <protection locked="0"/>
    </xf>
    <xf numFmtId="0" fontId="25" fillId="0" borderId="124" xfId="2" applyFont="1" applyBorder="1" applyAlignment="1" applyProtection="1">
      <alignment horizontal="right" vertical="center" shrinkToFit="1"/>
      <protection locked="0"/>
    </xf>
    <xf numFmtId="0" fontId="21" fillId="0" borderId="2" xfId="2" applyFont="1" applyBorder="1" applyAlignment="1" applyProtection="1">
      <alignment horizontal="center" vertical="center" shrinkToFit="1"/>
      <protection hidden="1"/>
    </xf>
    <xf numFmtId="0" fontId="21" fillId="0" borderId="0" xfId="2" applyFont="1" applyAlignment="1" applyProtection="1">
      <alignment horizontal="center" vertical="center" shrinkToFit="1"/>
      <protection hidden="1"/>
    </xf>
    <xf numFmtId="0" fontId="21" fillId="0" borderId="7" xfId="2" applyFont="1" applyBorder="1" applyAlignment="1" applyProtection="1">
      <alignment horizontal="center" vertical="center" shrinkToFit="1"/>
      <protection hidden="1"/>
    </xf>
    <xf numFmtId="0" fontId="21" fillId="0" borderId="2" xfId="2" applyFont="1" applyBorder="1" applyAlignment="1" applyProtection="1">
      <alignment vertical="center" shrinkToFit="1"/>
      <protection locked="0"/>
    </xf>
    <xf numFmtId="0" fontId="25" fillId="0" borderId="2" xfId="2" applyFont="1" applyBorder="1" applyProtection="1">
      <alignment vertical="center"/>
      <protection locked="0"/>
    </xf>
    <xf numFmtId="0" fontId="21" fillId="0" borderId="0" xfId="2" applyFont="1" applyAlignment="1" applyProtection="1">
      <alignment vertical="center" shrinkToFit="1"/>
      <protection locked="0"/>
    </xf>
    <xf numFmtId="0" fontId="25" fillId="0" borderId="0" xfId="2" applyFont="1" applyProtection="1">
      <alignment vertical="center"/>
      <protection locked="0"/>
    </xf>
    <xf numFmtId="0" fontId="25" fillId="0" borderId="7" xfId="2" applyFont="1" applyBorder="1" applyProtection="1">
      <alignment vertical="center"/>
      <protection locked="0"/>
    </xf>
    <xf numFmtId="0" fontId="21" fillId="0" borderId="2" xfId="2" applyFont="1" applyBorder="1" applyAlignment="1" applyProtection="1">
      <alignment horizontal="center" vertical="center"/>
      <protection hidden="1"/>
    </xf>
    <xf numFmtId="0" fontId="21" fillId="0" borderId="0" xfId="2" applyFont="1" applyAlignment="1" applyProtection="1">
      <alignment horizontal="center" vertical="center"/>
      <protection hidden="1"/>
    </xf>
    <xf numFmtId="0" fontId="21" fillId="0" borderId="7" xfId="2" applyFont="1" applyBorder="1" applyAlignment="1" applyProtection="1">
      <alignment horizontal="center" vertical="center"/>
      <protection hidden="1"/>
    </xf>
    <xf numFmtId="0" fontId="21" fillId="0" borderId="2" xfId="2" applyFont="1" applyBorder="1" applyProtection="1">
      <alignment vertical="center"/>
      <protection locked="0"/>
    </xf>
    <xf numFmtId="0" fontId="21" fillId="0" borderId="0" xfId="2" applyFont="1" applyProtection="1">
      <alignment vertical="center"/>
      <protection locked="0"/>
    </xf>
    <xf numFmtId="0" fontId="25" fillId="6" borderId="3" xfId="2" applyFont="1" applyFill="1" applyBorder="1" applyAlignment="1" applyProtection="1">
      <alignment horizontal="center" vertical="center" shrinkToFit="1"/>
      <protection hidden="1"/>
    </xf>
    <xf numFmtId="0" fontId="25" fillId="6" borderId="2" xfId="2" applyFont="1" applyFill="1" applyBorder="1" applyAlignment="1" applyProtection="1">
      <alignment horizontal="center" vertical="center" shrinkToFit="1"/>
      <protection hidden="1"/>
    </xf>
    <xf numFmtId="0" fontId="25" fillId="6" borderId="4" xfId="2" applyFont="1" applyFill="1" applyBorder="1" applyAlignment="1" applyProtection="1">
      <alignment horizontal="center" vertical="center" shrinkToFit="1"/>
      <protection hidden="1"/>
    </xf>
    <xf numFmtId="0" fontId="25" fillId="6" borderId="63" xfId="2" applyFont="1" applyFill="1" applyBorder="1" applyAlignment="1" applyProtection="1">
      <alignment horizontal="center" vertical="center" shrinkToFit="1"/>
      <protection hidden="1"/>
    </xf>
    <xf numFmtId="0" fontId="25" fillId="6" borderId="0" xfId="2" applyFont="1" applyFill="1" applyAlignment="1" applyProtection="1">
      <alignment horizontal="center" vertical="center" shrinkToFit="1"/>
      <protection hidden="1"/>
    </xf>
    <xf numFmtId="0" fontId="25" fillId="6" borderId="12" xfId="2" applyFont="1" applyFill="1" applyBorder="1" applyAlignment="1" applyProtection="1">
      <alignment horizontal="center" vertical="center" shrinkToFit="1"/>
      <protection hidden="1"/>
    </xf>
    <xf numFmtId="0" fontId="26" fillId="0" borderId="0" xfId="2" applyFont="1" applyAlignment="1" applyProtection="1">
      <alignment horizontal="center" vertical="center"/>
      <protection hidden="1"/>
    </xf>
    <xf numFmtId="49" fontId="25" fillId="0" borderId="0" xfId="2" applyNumberFormat="1" applyFont="1" applyAlignment="1" applyProtection="1">
      <alignment horizontal="right" vertical="center" shrinkToFit="1"/>
      <protection hidden="1"/>
    </xf>
    <xf numFmtId="0" fontId="30" fillId="0" borderId="0" xfId="2" applyFont="1" applyAlignment="1" applyProtection="1">
      <alignment horizontal="left" vertical="center" wrapText="1"/>
      <protection hidden="1"/>
    </xf>
    <xf numFmtId="0" fontId="0" fillId="0" borderId="0" xfId="0" applyAlignment="1">
      <alignment vertical="center" wrapText="1"/>
    </xf>
    <xf numFmtId="0" fontId="2" fillId="4" borderId="0" xfId="2" applyFont="1" applyFill="1" applyAlignment="1" applyProtection="1">
      <alignment horizontal="center" vertical="center" shrinkToFit="1"/>
      <protection hidden="1"/>
    </xf>
    <xf numFmtId="0" fontId="25" fillId="4" borderId="0" xfId="2" applyFont="1" applyFill="1" applyAlignment="1" applyProtection="1">
      <alignment horizontal="center" vertical="center" shrinkToFit="1"/>
      <protection hidden="1"/>
    </xf>
    <xf numFmtId="0" fontId="25" fillId="0" borderId="0" xfId="2" applyFont="1" applyProtection="1">
      <alignment vertical="center"/>
      <protection hidden="1"/>
    </xf>
    <xf numFmtId="0" fontId="25" fillId="0" borderId="7" xfId="2" applyFont="1" applyBorder="1" applyProtection="1">
      <alignment vertical="center"/>
      <protection hidden="1"/>
    </xf>
    <xf numFmtId="0" fontId="31" fillId="6" borderId="3" xfId="2" applyFont="1" applyFill="1" applyBorder="1" applyAlignment="1" applyProtection="1">
      <alignment horizontal="center" vertical="center" shrinkToFit="1"/>
      <protection hidden="1"/>
    </xf>
    <xf numFmtId="0" fontId="31" fillId="6" borderId="2" xfId="2" applyFont="1" applyFill="1" applyBorder="1" applyAlignment="1" applyProtection="1">
      <alignment horizontal="center" vertical="center" shrinkToFit="1"/>
      <protection hidden="1"/>
    </xf>
    <xf numFmtId="0" fontId="31" fillId="6" borderId="4" xfId="2" applyFont="1" applyFill="1" applyBorder="1" applyAlignment="1" applyProtection="1">
      <alignment horizontal="center" vertical="center" shrinkToFit="1"/>
      <protection hidden="1"/>
    </xf>
    <xf numFmtId="0" fontId="31" fillId="6" borderId="63" xfId="2" applyFont="1" applyFill="1" applyBorder="1" applyAlignment="1" applyProtection="1">
      <alignment horizontal="center" vertical="center" shrinkToFit="1"/>
      <protection hidden="1"/>
    </xf>
    <xf numFmtId="0" fontId="31" fillId="6" borderId="0" xfId="2" applyFont="1" applyFill="1" applyAlignment="1" applyProtection="1">
      <alignment horizontal="center" vertical="center" shrinkToFit="1"/>
      <protection hidden="1"/>
    </xf>
    <xf numFmtId="0" fontId="31" fillId="6" borderId="12" xfId="2" applyFont="1" applyFill="1" applyBorder="1" applyAlignment="1" applyProtection="1">
      <alignment horizontal="center" vertical="center" shrinkToFit="1"/>
      <protection hidden="1"/>
    </xf>
    <xf numFmtId="0" fontId="31" fillId="6" borderId="5" xfId="2" applyFont="1" applyFill="1" applyBorder="1" applyAlignment="1" applyProtection="1">
      <alignment horizontal="center" vertical="center" shrinkToFit="1"/>
      <protection hidden="1"/>
    </xf>
    <xf numFmtId="0" fontId="31" fillId="6" borderId="7" xfId="2" applyFont="1" applyFill="1" applyBorder="1" applyAlignment="1" applyProtection="1">
      <alignment horizontal="center" vertical="center" shrinkToFit="1"/>
      <protection hidden="1"/>
    </xf>
    <xf numFmtId="0" fontId="31" fillId="6" borderId="6" xfId="2" applyFont="1" applyFill="1" applyBorder="1" applyAlignment="1" applyProtection="1">
      <alignment horizontal="center" vertical="center" shrinkToFit="1"/>
      <protection hidden="1"/>
    </xf>
    <xf numFmtId="0" fontId="31" fillId="0" borderId="3" xfId="2" applyFont="1" applyBorder="1" applyAlignment="1" applyProtection="1">
      <alignment horizontal="center" vertical="center"/>
      <protection hidden="1"/>
    </xf>
    <xf numFmtId="0" fontId="31" fillId="0" borderId="2" xfId="2" applyFont="1" applyBorder="1" applyAlignment="1" applyProtection="1">
      <alignment horizontal="center" vertical="center"/>
      <protection hidden="1"/>
    </xf>
    <xf numFmtId="0" fontId="31" fillId="0" borderId="4" xfId="2" applyFont="1" applyBorder="1" applyAlignment="1" applyProtection="1">
      <alignment horizontal="center" vertical="center"/>
      <protection hidden="1"/>
    </xf>
    <xf numFmtId="0" fontId="31" fillId="0" borderId="63" xfId="2" applyFont="1" applyBorder="1" applyAlignment="1" applyProtection="1">
      <alignment horizontal="center" vertical="center"/>
      <protection hidden="1"/>
    </xf>
    <xf numFmtId="0" fontId="31" fillId="0" borderId="0" xfId="2" applyFont="1" applyAlignment="1" applyProtection="1">
      <alignment horizontal="center" vertical="center"/>
      <protection hidden="1"/>
    </xf>
    <xf numFmtId="0" fontId="31" fillId="0" borderId="12" xfId="2" applyFont="1" applyBorder="1" applyAlignment="1" applyProtection="1">
      <alignment horizontal="center" vertical="center"/>
      <protection hidden="1"/>
    </xf>
    <xf numFmtId="0" fontId="31" fillId="0" borderId="5" xfId="2" applyFont="1" applyBorder="1" applyAlignment="1" applyProtection="1">
      <alignment horizontal="center" vertical="center"/>
      <protection hidden="1"/>
    </xf>
    <xf numFmtId="0" fontId="31" fillId="0" borderId="7" xfId="2" applyFont="1" applyBorder="1" applyAlignment="1" applyProtection="1">
      <alignment horizontal="center" vertical="center"/>
      <protection hidden="1"/>
    </xf>
    <xf numFmtId="0" fontId="31" fillId="0" borderId="6" xfId="2" applyFont="1" applyBorder="1" applyAlignment="1" applyProtection="1">
      <alignment horizontal="center" vertical="center"/>
      <protection hidden="1"/>
    </xf>
    <xf numFmtId="0" fontId="4" fillId="6" borderId="29" xfId="2" applyFont="1" applyFill="1" applyBorder="1" applyAlignment="1" applyProtection="1">
      <alignment horizontal="center" vertical="center" wrapText="1"/>
      <protection hidden="1"/>
    </xf>
    <xf numFmtId="0" fontId="2" fillId="6" borderId="37" xfId="2" applyFont="1" applyFill="1" applyBorder="1" applyAlignment="1" applyProtection="1">
      <alignment horizontal="center" vertical="center"/>
      <protection hidden="1"/>
    </xf>
    <xf numFmtId="0" fontId="25" fillId="0" borderId="37" xfId="2" applyFont="1" applyBorder="1" applyProtection="1">
      <alignment vertical="center"/>
      <protection hidden="1"/>
    </xf>
    <xf numFmtId="0" fontId="25" fillId="0" borderId="30" xfId="2" applyFont="1" applyBorder="1" applyProtection="1">
      <alignment vertical="center"/>
      <protection hidden="1"/>
    </xf>
    <xf numFmtId="0" fontId="25" fillId="0" borderId="34" xfId="2" applyFont="1" applyBorder="1" applyProtection="1">
      <alignment vertical="center"/>
      <protection hidden="1"/>
    </xf>
    <xf numFmtId="0" fontId="25" fillId="0" borderId="43" xfId="2" applyFont="1" applyBorder="1" applyProtection="1">
      <alignment vertical="center"/>
      <protection hidden="1"/>
    </xf>
    <xf numFmtId="0" fontId="25" fillId="0" borderId="35" xfId="2" applyFont="1" applyBorder="1" applyProtection="1">
      <alignment vertical="center"/>
      <protection hidden="1"/>
    </xf>
    <xf numFmtId="0" fontId="25" fillId="0" borderId="38" xfId="2" applyFont="1" applyBorder="1" applyProtection="1">
      <alignment vertical="center"/>
      <protection hidden="1"/>
    </xf>
    <xf numFmtId="0" fontId="25" fillId="0" borderId="44" xfId="2" applyFont="1" applyBorder="1" applyProtection="1">
      <alignment vertical="center"/>
      <protection hidden="1"/>
    </xf>
    <xf numFmtId="0" fontId="12" fillId="0" borderId="0" xfId="0" applyFont="1" applyAlignment="1" applyProtection="1">
      <alignment horizontal="right" vertical="center"/>
      <protection hidden="1"/>
    </xf>
    <xf numFmtId="0" fontId="7" fillId="8" borderId="63" xfId="2" applyFont="1" applyFill="1" applyBorder="1" applyAlignment="1" applyProtection="1">
      <alignment horizontal="right" vertical="center" shrinkToFit="1"/>
      <protection hidden="1"/>
    </xf>
    <xf numFmtId="0" fontId="7" fillId="8" borderId="0" xfId="2" applyFont="1" applyFill="1" applyAlignment="1" applyProtection="1">
      <alignment horizontal="right" vertical="center" shrinkToFit="1"/>
      <protection hidden="1"/>
    </xf>
    <xf numFmtId="0" fontId="7" fillId="8" borderId="12" xfId="2" applyFont="1" applyFill="1" applyBorder="1" applyAlignment="1" applyProtection="1">
      <alignment horizontal="right" vertical="center" shrinkToFit="1"/>
      <protection hidden="1"/>
    </xf>
    <xf numFmtId="0" fontId="7" fillId="8" borderId="5" xfId="2" applyFont="1" applyFill="1" applyBorder="1" applyAlignment="1" applyProtection="1">
      <alignment horizontal="right" vertical="center" shrinkToFit="1"/>
      <protection hidden="1"/>
    </xf>
    <xf numFmtId="0" fontId="7" fillId="8" borderId="7" xfId="2" applyFont="1" applyFill="1" applyBorder="1" applyAlignment="1" applyProtection="1">
      <alignment horizontal="right" vertical="center" shrinkToFit="1"/>
      <protection hidden="1"/>
    </xf>
    <xf numFmtId="0" fontId="7" fillId="8" borderId="6" xfId="2" applyFont="1" applyFill="1" applyBorder="1" applyAlignment="1" applyProtection="1">
      <alignment horizontal="right" vertical="center" shrinkToFit="1"/>
      <protection hidden="1"/>
    </xf>
    <xf numFmtId="0" fontId="21" fillId="0" borderId="0" xfId="2" applyFont="1" applyProtection="1">
      <alignment vertical="center"/>
      <protection hidden="1"/>
    </xf>
    <xf numFmtId="0" fontId="25" fillId="5" borderId="0" xfId="2" applyFont="1" applyFill="1" applyAlignment="1" applyProtection="1">
      <alignment horizontal="center" vertical="center"/>
      <protection locked="0"/>
    </xf>
    <xf numFmtId="0" fontId="0" fillId="5" borderId="0" xfId="0" applyFill="1" applyAlignment="1" applyProtection="1">
      <alignment horizontal="center" vertical="center"/>
      <protection locked="0"/>
    </xf>
    <xf numFmtId="49" fontId="25" fillId="0" borderId="0" xfId="2" applyNumberFormat="1" applyFont="1" applyAlignment="1" applyProtection="1">
      <alignment horizontal="left" vertical="center" shrinkToFit="1"/>
      <protection hidden="1"/>
    </xf>
    <xf numFmtId="0" fontId="0" fillId="0" borderId="0" xfId="0" applyAlignment="1" applyProtection="1">
      <alignment horizontal="left" vertical="center" shrinkToFit="1"/>
      <protection hidden="1"/>
    </xf>
    <xf numFmtId="0" fontId="0" fillId="0" borderId="7" xfId="0" applyBorder="1" applyAlignment="1" applyProtection="1">
      <alignment horizontal="left" vertical="center" shrinkToFit="1"/>
      <protection hidden="1"/>
    </xf>
    <xf numFmtId="0" fontId="0" fillId="0" borderId="2" xfId="0" applyBorder="1" applyProtection="1">
      <alignment vertical="center"/>
      <protection hidden="1"/>
    </xf>
    <xf numFmtId="0" fontId="25" fillId="8" borderId="128" xfId="2" applyFont="1" applyFill="1" applyBorder="1" applyAlignment="1" applyProtection="1">
      <alignment horizontal="center" vertical="center" shrinkToFit="1"/>
      <protection hidden="1"/>
    </xf>
    <xf numFmtId="0" fontId="25" fillId="8" borderId="126" xfId="2" applyFont="1" applyFill="1" applyBorder="1" applyAlignment="1" applyProtection="1">
      <alignment horizontal="center" vertical="center" shrinkToFit="1"/>
      <protection hidden="1"/>
    </xf>
    <xf numFmtId="0" fontId="25" fillId="8" borderId="127" xfId="2" applyFont="1" applyFill="1" applyBorder="1" applyAlignment="1" applyProtection="1">
      <alignment horizontal="center" vertical="center" shrinkToFit="1"/>
      <protection hidden="1"/>
    </xf>
    <xf numFmtId="0" fontId="25" fillId="8" borderId="34" xfId="2" applyFont="1" applyFill="1" applyBorder="1" applyAlignment="1" applyProtection="1">
      <alignment horizontal="center" vertical="center" shrinkToFit="1"/>
      <protection hidden="1"/>
    </xf>
    <xf numFmtId="0" fontId="25" fillId="8" borderId="43" xfId="2" applyFont="1" applyFill="1" applyBorder="1" applyAlignment="1" applyProtection="1">
      <alignment horizontal="center" vertical="center" shrinkToFit="1"/>
      <protection hidden="1"/>
    </xf>
    <xf numFmtId="0" fontId="25" fillId="8" borderId="35" xfId="2" applyFont="1" applyFill="1" applyBorder="1" applyAlignment="1" applyProtection="1">
      <alignment horizontal="center" vertical="center" shrinkToFit="1"/>
      <protection hidden="1"/>
    </xf>
    <xf numFmtId="0" fontId="7" fillId="8" borderId="125" xfId="2" applyFont="1" applyFill="1" applyBorder="1" applyAlignment="1" applyProtection="1">
      <alignment horizontal="center" vertical="center" shrinkToFit="1"/>
      <protection hidden="1"/>
    </xf>
    <xf numFmtId="0" fontId="7" fillId="8" borderId="126" xfId="2" applyFont="1" applyFill="1" applyBorder="1" applyAlignment="1" applyProtection="1">
      <alignment horizontal="center" vertical="center" shrinkToFit="1"/>
      <protection hidden="1"/>
    </xf>
    <xf numFmtId="0" fontId="7" fillId="8" borderId="89" xfId="2" applyFont="1" applyFill="1" applyBorder="1" applyAlignment="1" applyProtection="1">
      <alignment horizontal="center" vertical="center" shrinkToFit="1"/>
      <protection hidden="1"/>
    </xf>
    <xf numFmtId="0" fontId="7" fillId="8" borderId="43" xfId="2" applyFont="1" applyFill="1" applyBorder="1" applyAlignment="1" applyProtection="1">
      <alignment horizontal="center" vertical="center" shrinkToFit="1"/>
      <protection hidden="1"/>
    </xf>
    <xf numFmtId="0" fontId="7" fillId="8" borderId="128" xfId="2" applyFont="1" applyFill="1" applyBorder="1" applyAlignment="1" applyProtection="1">
      <alignment horizontal="center" vertical="center" shrinkToFit="1"/>
      <protection hidden="1"/>
    </xf>
    <xf numFmtId="0" fontId="7" fillId="8" borderId="129" xfId="2" applyFont="1" applyFill="1" applyBorder="1" applyAlignment="1" applyProtection="1">
      <alignment horizontal="center" vertical="center" shrinkToFit="1"/>
      <protection hidden="1"/>
    </xf>
    <xf numFmtId="0" fontId="7" fillId="8" borderId="34" xfId="2" applyFont="1" applyFill="1" applyBorder="1" applyAlignment="1" applyProtection="1">
      <alignment horizontal="center" vertical="center" shrinkToFit="1"/>
      <protection hidden="1"/>
    </xf>
    <xf numFmtId="0" fontId="7" fillId="8" borderId="44" xfId="2" applyFont="1" applyFill="1" applyBorder="1" applyAlignment="1" applyProtection="1">
      <alignment horizontal="center" vertical="center" shrinkToFit="1"/>
      <protection hidden="1"/>
    </xf>
    <xf numFmtId="0" fontId="25" fillId="0" borderId="29" xfId="2" applyFont="1" applyBorder="1" applyAlignment="1" applyProtection="1">
      <alignment horizontal="center" vertical="center"/>
      <protection hidden="1"/>
    </xf>
    <xf numFmtId="0" fontId="25" fillId="0" borderId="37" xfId="2" applyFont="1" applyBorder="1" applyAlignment="1" applyProtection="1">
      <alignment horizontal="center" vertical="center"/>
      <protection hidden="1"/>
    </xf>
    <xf numFmtId="0" fontId="25" fillId="0" borderId="30" xfId="2" applyFont="1" applyBorder="1" applyAlignment="1" applyProtection="1">
      <alignment horizontal="center" vertical="center"/>
      <protection hidden="1"/>
    </xf>
    <xf numFmtId="0" fontId="25" fillId="0" borderId="130" xfId="2" applyFont="1" applyBorder="1" applyAlignment="1" applyProtection="1">
      <alignment horizontal="center" vertical="center"/>
      <protection hidden="1"/>
    </xf>
    <xf numFmtId="180" fontId="7" fillId="0" borderId="36" xfId="2" applyNumberFormat="1" applyFont="1" applyBorder="1" applyAlignment="1" applyProtection="1">
      <alignment horizontal="center" vertical="center" shrinkToFit="1"/>
      <protection hidden="1"/>
    </xf>
    <xf numFmtId="180" fontId="7" fillId="0" borderId="37" xfId="2" applyNumberFormat="1" applyFont="1" applyBorder="1" applyAlignment="1" applyProtection="1">
      <alignment horizontal="center" vertical="center" shrinkToFit="1"/>
      <protection hidden="1"/>
    </xf>
    <xf numFmtId="180" fontId="7" fillId="0" borderId="63" xfId="2" applyNumberFormat="1" applyFont="1" applyBorder="1" applyAlignment="1" applyProtection="1">
      <alignment horizontal="center" vertical="center" shrinkToFit="1"/>
      <protection hidden="1"/>
    </xf>
    <xf numFmtId="180" fontId="7" fillId="0" borderId="0" xfId="2" applyNumberFormat="1" applyFont="1" applyAlignment="1" applyProtection="1">
      <alignment horizontal="center" vertical="center" shrinkToFit="1"/>
      <protection hidden="1"/>
    </xf>
    <xf numFmtId="180" fontId="7" fillId="0" borderId="38" xfId="2" applyNumberFormat="1" applyFont="1" applyBorder="1" applyAlignment="1" applyProtection="1">
      <alignment horizontal="center" vertical="center" shrinkToFit="1"/>
      <protection hidden="1"/>
    </xf>
    <xf numFmtId="180" fontId="7" fillId="0" borderId="122" xfId="2" applyNumberFormat="1" applyFont="1" applyBorder="1" applyAlignment="1" applyProtection="1">
      <alignment horizontal="center" vertical="center" shrinkToFit="1"/>
      <protection hidden="1"/>
    </xf>
    <xf numFmtId="180" fontId="7" fillId="0" borderId="123" xfId="2" applyNumberFormat="1" applyFont="1" applyBorder="1" applyAlignment="1" applyProtection="1">
      <alignment horizontal="center" vertical="center" shrinkToFit="1"/>
      <protection hidden="1"/>
    </xf>
    <xf numFmtId="180" fontId="7" fillId="0" borderId="131" xfId="2" applyNumberFormat="1" applyFont="1" applyBorder="1" applyAlignment="1" applyProtection="1">
      <alignment horizontal="center" vertical="center" shrinkToFit="1"/>
      <protection hidden="1"/>
    </xf>
    <xf numFmtId="180" fontId="7" fillId="0" borderId="29" xfId="2" applyNumberFormat="1" applyFont="1" applyBorder="1" applyAlignment="1" applyProtection="1">
      <alignment horizontal="center" vertical="center" shrinkToFit="1"/>
      <protection hidden="1"/>
    </xf>
    <xf numFmtId="180" fontId="7" fillId="0" borderId="19" xfId="2" applyNumberFormat="1" applyFont="1" applyBorder="1" applyAlignment="1" applyProtection="1">
      <alignment horizontal="center" vertical="center" shrinkToFit="1"/>
      <protection hidden="1"/>
    </xf>
    <xf numFmtId="180" fontId="7" fillId="0" borderId="42" xfId="2" applyNumberFormat="1" applyFont="1" applyBorder="1" applyAlignment="1" applyProtection="1">
      <alignment horizontal="center" vertical="center" shrinkToFit="1"/>
      <protection hidden="1"/>
    </xf>
    <xf numFmtId="180" fontId="7" fillId="0" borderId="63" xfId="2" applyNumberFormat="1" applyFont="1" applyBorder="1" applyAlignment="1" applyProtection="1">
      <alignment horizontal="center" vertical="center" shrinkToFit="1"/>
      <protection locked="0"/>
    </xf>
    <xf numFmtId="180" fontId="7" fillId="0" borderId="0" xfId="2" applyNumberFormat="1" applyFont="1" applyAlignment="1" applyProtection="1">
      <alignment horizontal="center" vertical="center" shrinkToFit="1"/>
      <protection locked="0"/>
    </xf>
    <xf numFmtId="180" fontId="7" fillId="0" borderId="3" xfId="2" applyNumberFormat="1" applyFont="1" applyBorder="1" applyAlignment="1" applyProtection="1">
      <alignment horizontal="center" vertical="center" shrinkToFit="1"/>
      <protection locked="0"/>
    </xf>
    <xf numFmtId="180" fontId="7" fillId="0" borderId="2" xfId="2" applyNumberFormat="1" applyFont="1" applyBorder="1" applyAlignment="1" applyProtection="1">
      <alignment horizontal="center" vertical="center" shrinkToFit="1"/>
      <protection locked="0"/>
    </xf>
    <xf numFmtId="0" fontId="0" fillId="0" borderId="187" xfId="0" applyBorder="1" applyAlignment="1" applyProtection="1">
      <alignment horizontal="center" vertical="center" shrinkToFit="1"/>
      <protection locked="0"/>
    </xf>
    <xf numFmtId="180" fontId="7" fillId="0" borderId="122" xfId="2" applyNumberFormat="1" applyFont="1" applyBorder="1" applyAlignment="1" applyProtection="1">
      <alignment horizontal="center" vertical="center" shrinkToFit="1"/>
      <protection locked="0"/>
    </xf>
    <xf numFmtId="180" fontId="7" fillId="0" borderId="123" xfId="2" applyNumberFormat="1" applyFont="1" applyBorder="1" applyAlignment="1" applyProtection="1">
      <alignment horizontal="center" vertical="center" shrinkToFit="1"/>
      <protection locked="0"/>
    </xf>
    <xf numFmtId="0" fontId="0" fillId="0" borderId="131" xfId="0" applyBorder="1" applyAlignment="1" applyProtection="1">
      <alignment horizontal="center" vertical="center" shrinkToFit="1"/>
      <protection locked="0"/>
    </xf>
    <xf numFmtId="180" fontId="7" fillId="6" borderId="125" xfId="2" applyNumberFormat="1" applyFont="1" applyFill="1" applyBorder="1" applyAlignment="1" applyProtection="1">
      <alignment horizontal="center" vertical="center" shrinkToFit="1"/>
      <protection hidden="1"/>
    </xf>
    <xf numFmtId="180" fontId="7" fillId="6" borderId="126" xfId="2" applyNumberFormat="1" applyFont="1" applyFill="1" applyBorder="1" applyAlignment="1" applyProtection="1">
      <alignment horizontal="center" vertical="center" shrinkToFit="1"/>
      <protection hidden="1"/>
    </xf>
    <xf numFmtId="180" fontId="7" fillId="6" borderId="5" xfId="2" applyNumberFormat="1" applyFont="1" applyFill="1" applyBorder="1" applyAlignment="1" applyProtection="1">
      <alignment horizontal="center" vertical="center" shrinkToFit="1"/>
      <protection hidden="1"/>
    </xf>
    <xf numFmtId="180" fontId="7" fillId="6" borderId="7" xfId="2" applyNumberFormat="1" applyFont="1" applyFill="1" applyBorder="1" applyAlignment="1" applyProtection="1">
      <alignment horizontal="center" vertical="center" shrinkToFit="1"/>
      <protection hidden="1"/>
    </xf>
    <xf numFmtId="180" fontId="7" fillId="6" borderId="128" xfId="2" applyNumberFormat="1" applyFont="1" applyFill="1" applyBorder="1" applyAlignment="1" applyProtection="1">
      <alignment horizontal="center" vertical="center" shrinkToFit="1"/>
      <protection hidden="1"/>
    </xf>
    <xf numFmtId="180" fontId="7" fillId="6" borderId="129" xfId="2" applyNumberFormat="1" applyFont="1" applyFill="1" applyBorder="1" applyAlignment="1" applyProtection="1">
      <alignment horizontal="center" vertical="center" shrinkToFit="1"/>
      <protection hidden="1"/>
    </xf>
    <xf numFmtId="180" fontId="7" fillId="6" borderId="17" xfId="2" applyNumberFormat="1" applyFont="1" applyFill="1" applyBorder="1" applyAlignment="1" applyProtection="1">
      <alignment horizontal="center" vertical="center" shrinkToFit="1"/>
      <protection hidden="1"/>
    </xf>
    <xf numFmtId="180" fontId="7" fillId="6" borderId="26" xfId="2" applyNumberFormat="1" applyFont="1" applyFill="1" applyBorder="1" applyAlignment="1" applyProtection="1">
      <alignment horizontal="center" vertical="center" shrinkToFit="1"/>
      <protection hidden="1"/>
    </xf>
    <xf numFmtId="0" fontId="25" fillId="0" borderId="3" xfId="2" applyFont="1" applyBorder="1" applyAlignment="1" applyProtection="1">
      <alignment vertical="center" shrinkToFit="1"/>
      <protection hidden="1"/>
    </xf>
    <xf numFmtId="0" fontId="25" fillId="0" borderId="122" xfId="2" applyFont="1" applyBorder="1" applyAlignment="1" applyProtection="1">
      <alignment vertical="center" shrinkToFit="1"/>
      <protection hidden="1"/>
    </xf>
    <xf numFmtId="0" fontId="25" fillId="0" borderId="63" xfId="2" applyFont="1" applyBorder="1" applyAlignment="1" applyProtection="1">
      <alignment horizontal="center" vertical="center" shrinkToFit="1"/>
      <protection hidden="1"/>
    </xf>
    <xf numFmtId="0" fontId="25" fillId="0" borderId="0" xfId="2" applyFont="1" applyAlignment="1" applyProtection="1">
      <alignment horizontal="center" vertical="center" shrinkToFit="1"/>
      <protection hidden="1"/>
    </xf>
    <xf numFmtId="0" fontId="25" fillId="0" borderId="12" xfId="2" applyFont="1" applyBorder="1" applyAlignment="1" applyProtection="1">
      <alignment horizontal="center" vertical="center" shrinkToFit="1"/>
      <protection hidden="1"/>
    </xf>
    <xf numFmtId="0" fontId="25" fillId="0" borderId="5" xfId="2" applyFont="1" applyBorder="1" applyAlignment="1" applyProtection="1">
      <alignment horizontal="center" vertical="center" shrinkToFit="1"/>
      <protection hidden="1"/>
    </xf>
    <xf numFmtId="0" fontId="25" fillId="0" borderId="7" xfId="2" applyFont="1" applyBorder="1" applyAlignment="1" applyProtection="1">
      <alignment horizontal="center" vertical="center" shrinkToFit="1"/>
      <protection hidden="1"/>
    </xf>
    <xf numFmtId="0" fontId="25" fillId="0" borderId="6" xfId="2" applyFont="1" applyBorder="1" applyAlignment="1" applyProtection="1">
      <alignment horizontal="center" vertical="center" shrinkToFit="1"/>
      <protection hidden="1"/>
    </xf>
    <xf numFmtId="0" fontId="19" fillId="0" borderId="3" xfId="2" applyFont="1" applyBorder="1" applyAlignment="1" applyProtection="1">
      <alignment horizontal="center" vertical="center" shrinkToFit="1"/>
      <protection hidden="1"/>
    </xf>
    <xf numFmtId="0" fontId="19" fillId="0" borderId="2" xfId="2" applyFont="1" applyBorder="1" applyAlignment="1" applyProtection="1">
      <alignment horizontal="center" vertical="center" shrinkToFit="1"/>
      <protection hidden="1"/>
    </xf>
    <xf numFmtId="0" fontId="19" fillId="0" borderId="63" xfId="2" applyFont="1" applyBorder="1" applyAlignment="1" applyProtection="1">
      <alignment horizontal="center" vertical="center" shrinkToFit="1"/>
      <protection hidden="1"/>
    </xf>
    <xf numFmtId="0" fontId="19" fillId="0" borderId="0" xfId="2" applyFont="1" applyAlignment="1" applyProtection="1">
      <alignment horizontal="center" vertical="center" shrinkToFit="1"/>
      <protection hidden="1"/>
    </xf>
    <xf numFmtId="0" fontId="19" fillId="0" borderId="5" xfId="2" applyFont="1" applyBorder="1" applyAlignment="1" applyProtection="1">
      <alignment horizontal="center" vertical="center" shrinkToFit="1"/>
      <protection hidden="1"/>
    </xf>
    <xf numFmtId="0" fontId="19" fillId="0" borderId="7" xfId="2" applyFont="1" applyBorder="1" applyAlignment="1" applyProtection="1">
      <alignment horizontal="center" vertical="center" shrinkToFit="1"/>
      <protection hidden="1"/>
    </xf>
    <xf numFmtId="0" fontId="19" fillId="0" borderId="3" xfId="2" applyFont="1" applyBorder="1" applyAlignment="1" applyProtection="1">
      <alignment horizontal="center" vertical="center" wrapText="1" shrinkToFit="1"/>
      <protection hidden="1"/>
    </xf>
    <xf numFmtId="0" fontId="19" fillId="0" borderId="63" xfId="2" applyFont="1" applyBorder="1" applyAlignment="1" applyProtection="1">
      <alignment horizontal="center" vertical="center" wrapText="1" shrinkToFit="1"/>
      <protection hidden="1"/>
    </xf>
    <xf numFmtId="0" fontId="69" fillId="0" borderId="3" xfId="2" applyFont="1" applyBorder="1" applyAlignment="1" applyProtection="1">
      <alignment horizontal="center" vertical="center" wrapText="1" shrinkToFit="1"/>
      <protection hidden="1"/>
    </xf>
    <xf numFmtId="0" fontId="69" fillId="0" borderId="2" xfId="2" applyFont="1" applyBorder="1" applyAlignment="1" applyProtection="1">
      <alignment horizontal="center" vertical="center" shrinkToFit="1"/>
      <protection hidden="1"/>
    </xf>
    <xf numFmtId="0" fontId="69" fillId="0" borderId="63" xfId="2" applyFont="1" applyBorder="1" applyAlignment="1" applyProtection="1">
      <alignment horizontal="center" vertical="center" wrapText="1" shrinkToFit="1"/>
      <protection hidden="1"/>
    </xf>
    <xf numFmtId="0" fontId="69" fillId="0" borderId="0" xfId="2" applyFont="1" applyAlignment="1" applyProtection="1">
      <alignment horizontal="center" vertical="center" shrinkToFit="1"/>
      <protection hidden="1"/>
    </xf>
    <xf numFmtId="0" fontId="69" fillId="0" borderId="63" xfId="2" applyFont="1" applyBorder="1" applyAlignment="1" applyProtection="1">
      <alignment horizontal="center" vertical="center" shrinkToFit="1"/>
      <protection hidden="1"/>
    </xf>
    <xf numFmtId="0" fontId="69" fillId="0" borderId="5" xfId="2" applyFont="1" applyBorder="1" applyAlignment="1" applyProtection="1">
      <alignment horizontal="center" vertical="center" shrinkToFit="1"/>
      <protection hidden="1"/>
    </xf>
    <xf numFmtId="0" fontId="69" fillId="0" borderId="7" xfId="2" applyFont="1" applyBorder="1" applyAlignment="1" applyProtection="1">
      <alignment horizontal="center" vertical="center" shrinkToFit="1"/>
      <protection hidden="1"/>
    </xf>
    <xf numFmtId="0" fontId="25" fillId="0" borderId="29" xfId="2" applyFont="1" applyBorder="1" applyAlignment="1" applyProtection="1">
      <alignment horizontal="center" vertical="center" wrapText="1" shrinkToFit="1"/>
      <protection hidden="1"/>
    </xf>
    <xf numFmtId="0" fontId="25" fillId="0" borderId="37" xfId="2" applyFont="1" applyBorder="1" applyAlignment="1" applyProtection="1">
      <alignment horizontal="center" vertical="center" shrinkToFit="1"/>
      <protection hidden="1"/>
    </xf>
    <xf numFmtId="0" fontId="25" fillId="0" borderId="38" xfId="2" applyFont="1" applyBorder="1" applyAlignment="1" applyProtection="1">
      <alignment horizontal="center" vertical="center" shrinkToFit="1"/>
      <protection hidden="1"/>
    </xf>
    <xf numFmtId="0" fontId="25" fillId="0" borderId="19" xfId="2" applyFont="1" applyBorder="1" applyAlignment="1" applyProtection="1">
      <alignment horizontal="center" vertical="center" shrinkToFit="1"/>
      <protection hidden="1"/>
    </xf>
    <xf numFmtId="0" fontId="25" fillId="0" borderId="42" xfId="2" applyFont="1" applyBorder="1" applyAlignment="1" applyProtection="1">
      <alignment horizontal="center" vertical="center" shrinkToFit="1"/>
      <protection hidden="1"/>
    </xf>
    <xf numFmtId="0" fontId="25" fillId="0" borderId="17" xfId="2" applyFont="1" applyBorder="1" applyAlignment="1" applyProtection="1">
      <alignment horizontal="center" vertical="center" shrinkToFit="1"/>
      <protection hidden="1"/>
    </xf>
    <xf numFmtId="0" fontId="25" fillId="0" borderId="26" xfId="2" applyFont="1" applyBorder="1" applyAlignment="1" applyProtection="1">
      <alignment horizontal="center" vertical="center" shrinkToFit="1"/>
      <protection hidden="1"/>
    </xf>
    <xf numFmtId="49" fontId="25" fillId="0" borderId="0" xfId="2" applyNumberFormat="1" applyFont="1" applyAlignment="1" applyProtection="1">
      <alignment horizontal="left" vertical="center" shrinkToFit="1"/>
      <protection locked="0"/>
    </xf>
    <xf numFmtId="0" fontId="0" fillId="0" borderId="2" xfId="0" applyBorder="1" applyProtection="1">
      <alignment vertical="center"/>
      <protection locked="0"/>
    </xf>
    <xf numFmtId="0" fontId="2" fillId="5" borderId="0" xfId="2" applyFont="1" applyFill="1" applyAlignment="1" applyProtection="1">
      <alignment horizontal="center" vertical="center" shrinkToFit="1"/>
      <protection hidden="1"/>
    </xf>
    <xf numFmtId="0" fontId="25" fillId="5" borderId="0" xfId="2" applyFont="1" applyFill="1" applyAlignment="1" applyProtection="1">
      <alignment horizontal="center" vertical="center" shrinkToFit="1"/>
      <protection hidden="1"/>
    </xf>
    <xf numFmtId="0" fontId="25" fillId="5" borderId="0" xfId="2" applyFont="1" applyFill="1" applyProtection="1">
      <alignment vertical="center"/>
      <protection hidden="1"/>
    </xf>
    <xf numFmtId="0" fontId="30" fillId="0" borderId="0" xfId="2" applyFont="1" applyAlignment="1" applyProtection="1">
      <alignment horizontal="left" vertical="center"/>
      <protection hidden="1"/>
    </xf>
    <xf numFmtId="0" fontId="0" fillId="6" borderId="43" xfId="0" applyFill="1" applyBorder="1" applyProtection="1">
      <alignment vertical="center"/>
      <protection hidden="1"/>
    </xf>
    <xf numFmtId="0" fontId="0" fillId="6" borderId="44" xfId="0" applyFill="1" applyBorder="1" applyProtection="1">
      <alignment vertical="center"/>
      <protection hidden="1"/>
    </xf>
    <xf numFmtId="0" fontId="26" fillId="0" borderId="61" xfId="0" applyFont="1" applyBorder="1" applyAlignment="1" applyProtection="1">
      <alignment horizontal="center" vertical="center" shrinkToFit="1"/>
      <protection locked="0"/>
    </xf>
    <xf numFmtId="0" fontId="0" fillId="0" borderId="62" xfId="0" applyBorder="1" applyAlignment="1" applyProtection="1">
      <alignment vertical="center" shrinkToFit="1"/>
      <protection locked="0"/>
    </xf>
    <xf numFmtId="0" fontId="0" fillId="0" borderId="46" xfId="0" applyBorder="1" applyAlignment="1" applyProtection="1">
      <alignment vertical="center" shrinkToFit="1"/>
      <protection locked="0"/>
    </xf>
    <xf numFmtId="0" fontId="4" fillId="0" borderId="61" xfId="0" applyFont="1" applyBorder="1" applyAlignment="1" applyProtection="1">
      <alignment horizontal="left" vertical="center" wrapText="1"/>
      <protection hidden="1"/>
    </xf>
    <xf numFmtId="0" fontId="0" fillId="0" borderId="62" xfId="0" applyBorder="1" applyAlignment="1" applyProtection="1">
      <alignment vertical="center" wrapText="1"/>
      <protection hidden="1"/>
    </xf>
    <xf numFmtId="0" fontId="0" fillId="0" borderId="46" xfId="0" applyBorder="1" applyAlignment="1" applyProtection="1">
      <alignment vertical="center" wrapText="1"/>
      <protection hidden="1"/>
    </xf>
    <xf numFmtId="0" fontId="21" fillId="0" borderId="61" xfId="0" applyFont="1" applyBorder="1" applyAlignment="1" applyProtection="1">
      <alignment horizontal="left" vertical="center"/>
      <protection hidden="1"/>
    </xf>
    <xf numFmtId="0" fontId="0" fillId="0" borderId="46" xfId="0" applyBorder="1" applyProtection="1">
      <alignment vertical="center"/>
      <protection hidden="1"/>
    </xf>
    <xf numFmtId="0" fontId="26" fillId="0" borderId="62" xfId="0" applyFont="1" applyBorder="1" applyAlignment="1" applyProtection="1">
      <alignment horizontal="center" vertical="center" shrinkToFit="1"/>
      <protection locked="0"/>
    </xf>
    <xf numFmtId="0" fontId="26" fillId="0" borderId="46" xfId="0" applyFont="1" applyBorder="1" applyAlignment="1" applyProtection="1">
      <alignment horizontal="center" vertical="center" shrinkToFit="1"/>
      <protection locked="0"/>
    </xf>
    <xf numFmtId="0" fontId="2" fillId="6" borderId="61" xfId="0" applyFont="1" applyFill="1" applyBorder="1" applyAlignment="1" applyProtection="1">
      <alignment horizontal="center" vertical="center"/>
      <protection hidden="1"/>
    </xf>
    <xf numFmtId="0" fontId="0" fillId="6" borderId="62" xfId="0" applyFill="1" applyBorder="1" applyProtection="1">
      <alignment vertical="center"/>
      <protection hidden="1"/>
    </xf>
    <xf numFmtId="0" fontId="0" fillId="6" borderId="46" xfId="0" applyFill="1" applyBorder="1" applyProtection="1">
      <alignment vertical="center"/>
      <protection hidden="1"/>
    </xf>
    <xf numFmtId="0" fontId="2" fillId="6" borderId="61" xfId="0" applyFont="1" applyFill="1" applyBorder="1" applyAlignment="1" applyProtection="1">
      <alignment horizontal="center" vertical="center" wrapText="1"/>
      <protection hidden="1"/>
    </xf>
    <xf numFmtId="0" fontId="2" fillId="0" borderId="113" xfId="0" applyFont="1" applyBorder="1" applyAlignment="1" applyProtection="1">
      <alignment horizontal="center" vertical="center"/>
      <protection hidden="1"/>
    </xf>
    <xf numFmtId="0" fontId="2" fillId="0" borderId="114" xfId="0" applyFont="1" applyBorder="1" applyAlignment="1" applyProtection="1">
      <alignment horizontal="center" vertical="center"/>
      <protection hidden="1"/>
    </xf>
    <xf numFmtId="0" fontId="2" fillId="6" borderId="59" xfId="0" applyFont="1" applyFill="1" applyBorder="1" applyAlignment="1" applyProtection="1">
      <alignment horizontal="center" vertical="center" wrapText="1"/>
      <protection hidden="1"/>
    </xf>
    <xf numFmtId="0" fontId="0" fillId="6" borderId="55" xfId="0" applyFill="1" applyBorder="1" applyAlignment="1" applyProtection="1">
      <alignment horizontal="center" vertical="center"/>
      <protection hidden="1"/>
    </xf>
    <xf numFmtId="0" fontId="0" fillId="6" borderId="110" xfId="0" applyFill="1" applyBorder="1" applyAlignment="1" applyProtection="1">
      <alignment horizontal="center" vertical="center"/>
      <protection hidden="1"/>
    </xf>
    <xf numFmtId="0" fontId="0" fillId="6" borderId="60" xfId="0" applyFill="1" applyBorder="1" applyAlignment="1" applyProtection="1">
      <alignment horizontal="center" vertical="center"/>
      <protection hidden="1"/>
    </xf>
    <xf numFmtId="0" fontId="0" fillId="6" borderId="57" xfId="0" applyFill="1" applyBorder="1" applyAlignment="1" applyProtection="1">
      <alignment horizontal="center" vertical="center"/>
      <protection hidden="1"/>
    </xf>
    <xf numFmtId="0" fontId="0" fillId="6" borderId="111" xfId="0" applyFill="1" applyBorder="1" applyAlignment="1" applyProtection="1">
      <alignment horizontal="center" vertical="center"/>
      <protection hidden="1"/>
    </xf>
    <xf numFmtId="0" fontId="18" fillId="0" borderId="55" xfId="0" applyFont="1" applyBorder="1" applyAlignment="1" applyProtection="1">
      <alignment horizontal="center" vertical="center"/>
      <protection hidden="1"/>
    </xf>
    <xf numFmtId="0" fontId="18" fillId="0" borderId="56" xfId="0" applyFont="1" applyBorder="1" applyAlignment="1" applyProtection="1">
      <alignment horizontal="center" vertical="center"/>
      <protection hidden="1"/>
    </xf>
    <xf numFmtId="0" fontId="18" fillId="0" borderId="57" xfId="0" applyFont="1" applyBorder="1" applyAlignment="1" applyProtection="1">
      <alignment horizontal="center" vertical="center"/>
      <protection hidden="1"/>
    </xf>
    <xf numFmtId="0" fontId="18" fillId="0" borderId="58" xfId="0" applyFont="1" applyBorder="1" applyAlignment="1" applyProtection="1">
      <alignment horizontal="center" vertical="center"/>
      <protection hidden="1"/>
    </xf>
    <xf numFmtId="0" fontId="25" fillId="0" borderId="61" xfId="0" applyFont="1" applyBorder="1" applyAlignment="1" applyProtection="1">
      <alignment horizontal="center" vertical="center" wrapText="1"/>
      <protection hidden="1"/>
    </xf>
    <xf numFmtId="14" fontId="15" fillId="0" borderId="62" xfId="0" applyNumberFormat="1" applyFont="1" applyBorder="1" applyAlignment="1" applyProtection="1">
      <alignment horizontal="center" vertical="center"/>
      <protection locked="0"/>
    </xf>
    <xf numFmtId="0" fontId="15" fillId="0" borderId="62" xfId="0" applyFont="1" applyBorder="1" applyAlignment="1" applyProtection="1">
      <alignment horizontal="center" vertical="center"/>
      <protection locked="0"/>
    </xf>
    <xf numFmtId="0" fontId="15" fillId="0" borderId="46" xfId="0" applyFont="1" applyBorder="1" applyAlignment="1" applyProtection="1">
      <alignment horizontal="center" vertical="center"/>
      <protection locked="0"/>
    </xf>
    <xf numFmtId="0" fontId="4" fillId="0" borderId="61" xfId="0" applyFont="1" applyBorder="1" applyProtection="1">
      <alignment vertical="center"/>
      <protection hidden="1"/>
    </xf>
    <xf numFmtId="0" fontId="4" fillId="0" borderId="61" xfId="0" applyFont="1" applyBorder="1" applyAlignment="1" applyProtection="1">
      <alignment horizontal="left" vertical="center"/>
      <protection hidden="1"/>
    </xf>
    <xf numFmtId="0" fontId="4" fillId="0" borderId="61" xfId="0" applyFont="1" applyBorder="1" applyAlignment="1" applyProtection="1">
      <alignment vertical="center" wrapText="1"/>
      <protection hidden="1"/>
    </xf>
    <xf numFmtId="0" fontId="0" fillId="0" borderId="62" xfId="0" applyBorder="1">
      <alignment vertical="center"/>
    </xf>
    <xf numFmtId="0" fontId="0" fillId="0" borderId="46" xfId="0" applyBorder="1">
      <alignment vertical="center"/>
    </xf>
    <xf numFmtId="0" fontId="25" fillId="6" borderId="61" xfId="0" applyFont="1" applyFill="1" applyBorder="1" applyAlignment="1" applyProtection="1">
      <alignment horizontal="center" vertical="center" wrapText="1"/>
      <protection hidden="1"/>
    </xf>
    <xf numFmtId="0" fontId="2" fillId="6" borderId="46" xfId="0" applyFont="1" applyFill="1" applyBorder="1" applyAlignment="1" applyProtection="1">
      <alignment horizontal="center" vertical="center"/>
      <protection hidden="1"/>
    </xf>
    <xf numFmtId="0" fontId="2" fillId="0" borderId="62" xfId="0" applyFont="1" applyBorder="1" applyAlignment="1" applyProtection="1">
      <alignment horizontal="center" vertical="center" wrapText="1"/>
      <protection hidden="1"/>
    </xf>
    <xf numFmtId="0" fontId="0" fillId="0" borderId="62" xfId="0" applyBorder="1" applyAlignment="1" applyProtection="1">
      <alignment horizontal="center" vertical="center" wrapText="1"/>
      <protection hidden="1"/>
    </xf>
    <xf numFmtId="0" fontId="0" fillId="0" borderId="70" xfId="0" applyBorder="1" applyAlignment="1" applyProtection="1">
      <alignment horizontal="center" vertical="center" wrapText="1"/>
      <protection hidden="1"/>
    </xf>
    <xf numFmtId="0" fontId="2" fillId="6" borderId="59" xfId="0" applyFont="1" applyFill="1" applyBorder="1" applyAlignment="1" applyProtection="1">
      <alignment horizontal="left" vertical="center"/>
      <protection hidden="1"/>
    </xf>
    <xf numFmtId="0" fontId="0" fillId="6" borderId="55" xfId="0" applyFill="1" applyBorder="1" applyProtection="1">
      <alignment vertical="center"/>
      <protection hidden="1"/>
    </xf>
    <xf numFmtId="0" fontId="0" fillId="6" borderId="60" xfId="0" applyFill="1" applyBorder="1" applyProtection="1">
      <alignment vertical="center"/>
      <protection hidden="1"/>
    </xf>
    <xf numFmtId="0" fontId="0" fillId="6" borderId="57" xfId="0" applyFill="1" applyBorder="1" applyProtection="1">
      <alignment vertical="center"/>
      <protection hidden="1"/>
    </xf>
    <xf numFmtId="0" fontId="0" fillId="0" borderId="115" xfId="0" applyBorder="1" applyProtection="1">
      <alignment vertical="center"/>
      <protection hidden="1"/>
    </xf>
    <xf numFmtId="0" fontId="0" fillId="0" borderId="116" xfId="0" applyBorder="1" applyProtection="1">
      <alignment vertical="center"/>
      <protection hidden="1"/>
    </xf>
    <xf numFmtId="0" fontId="0" fillId="0" borderId="117" xfId="0" applyBorder="1">
      <alignment vertical="center"/>
    </xf>
    <xf numFmtId="0" fontId="0" fillId="0" borderId="118" xfId="0" applyBorder="1" applyProtection="1">
      <alignment vertical="center"/>
      <protection hidden="1"/>
    </xf>
    <xf numFmtId="0" fontId="0" fillId="0" borderId="119" xfId="0" applyBorder="1" applyProtection="1">
      <alignment vertical="center"/>
      <protection hidden="1"/>
    </xf>
    <xf numFmtId="0" fontId="0" fillId="0" borderId="120" xfId="0" applyBorder="1">
      <alignment vertical="center"/>
    </xf>
    <xf numFmtId="0" fontId="4" fillId="0" borderId="62" xfId="0" applyFont="1" applyBorder="1" applyProtection="1">
      <alignment vertical="center"/>
      <protection hidden="1"/>
    </xf>
    <xf numFmtId="0" fontId="4" fillId="0" borderId="46" xfId="0" applyFont="1" applyBorder="1" applyProtection="1">
      <alignment vertical="center"/>
      <protection hidden="1"/>
    </xf>
    <xf numFmtId="0" fontId="29" fillId="0" borderId="0" xfId="0" applyFont="1" applyAlignment="1" applyProtection="1">
      <alignment horizontal="left" vertical="center" wrapText="1"/>
      <protection hidden="1"/>
    </xf>
    <xf numFmtId="0" fontId="0" fillId="6" borderId="46" xfId="0" applyFill="1" applyBorder="1" applyAlignment="1" applyProtection="1">
      <alignment horizontal="center" vertical="center"/>
      <protection hidden="1"/>
    </xf>
  </cellXfs>
  <cellStyles count="3">
    <cellStyle name="ハイパーリンク" xfId="1" builtinId="8"/>
    <cellStyle name="標準" xfId="0" builtinId="0"/>
    <cellStyle name="標準 2" xfId="2" xr:uid="{D71DD475-F5D0-45AE-A445-EA02C1093F85}"/>
  </cellStyles>
  <dxfs count="219">
    <dxf>
      <fill>
        <patternFill>
          <bgColor rgb="FFFFFF99"/>
        </patternFill>
      </fill>
    </dxf>
    <dxf>
      <font>
        <b/>
        <i val="0"/>
        <color rgb="FFFF0000"/>
      </font>
      <fill>
        <patternFill>
          <bgColor theme="9" tint="0.79998168889431442"/>
        </patternFill>
      </fill>
    </dxf>
    <dxf>
      <fill>
        <patternFill>
          <bgColor rgb="FFFFFF99"/>
        </patternFill>
      </fill>
    </dxf>
    <dxf>
      <fill>
        <patternFill>
          <bgColor rgb="FFFFFF99"/>
        </patternFill>
      </fill>
    </dxf>
    <dxf>
      <fill>
        <patternFill>
          <bgColor theme="8" tint="0.79998168889431442"/>
        </patternFill>
      </fill>
    </dxf>
    <dxf>
      <fill>
        <patternFill>
          <bgColor theme="0" tint="-0.14996795556505021"/>
        </patternFill>
      </fill>
    </dxf>
    <dxf>
      <font>
        <b/>
        <i val="0"/>
        <color rgb="FFFF0000"/>
      </font>
      <fill>
        <patternFill>
          <bgColor rgb="FFFFFF00"/>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ill>
        <patternFill patternType="lightGrid"/>
      </fill>
    </dxf>
    <dxf>
      <fill>
        <patternFill>
          <bgColor theme="0" tint="-0.14996795556505021"/>
        </patternFill>
      </fill>
    </dxf>
    <dxf>
      <fill>
        <patternFill patternType="lightGrid"/>
      </fill>
    </dxf>
    <dxf>
      <fill>
        <patternFill>
          <bgColor theme="0" tint="-0.14996795556505021"/>
        </patternFill>
      </fill>
    </dxf>
    <dxf>
      <fill>
        <patternFill>
          <bgColor theme="8" tint="0.79998168889431442"/>
        </patternFill>
      </fill>
    </dxf>
    <dxf>
      <fill>
        <patternFill patternType="lightGrid"/>
      </fill>
    </dxf>
    <dxf>
      <fill>
        <patternFill patternType="lightGrid"/>
      </fill>
    </dxf>
    <dxf>
      <fill>
        <patternFill>
          <bgColor theme="8" tint="0.79998168889431442"/>
        </patternFill>
      </fill>
    </dxf>
    <dxf>
      <fill>
        <patternFill>
          <bgColor theme="0" tint="-0.14996795556505021"/>
        </patternFill>
      </fill>
    </dxf>
    <dxf>
      <fill>
        <patternFill>
          <bgColor theme="8" tint="0.79998168889431442"/>
        </patternFill>
      </fill>
    </dxf>
    <dxf>
      <fill>
        <patternFill>
          <bgColor rgb="FFFFFF99"/>
        </patternFill>
      </fill>
    </dxf>
    <dxf>
      <font>
        <strike/>
      </font>
      <fill>
        <patternFill>
          <bgColor theme="0" tint="-0.24994659260841701"/>
        </patternFill>
      </fill>
    </dxf>
    <dxf>
      <font>
        <strike/>
      </font>
      <fill>
        <patternFill>
          <bgColor theme="0" tint="-0.24994659260841701"/>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0" tint="-0.14996795556505021"/>
        </patternFill>
      </fill>
    </dxf>
    <dxf>
      <fill>
        <patternFill>
          <bgColor theme="8" tint="0.79998168889431442"/>
        </patternFill>
      </fill>
    </dxf>
    <dxf>
      <fill>
        <patternFill>
          <bgColor rgb="FFFFFF99"/>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theme="0" tint="-0.14996795556505021"/>
        </patternFill>
      </fill>
    </dxf>
    <dxf>
      <fill>
        <patternFill>
          <bgColor theme="8" tint="0.79998168889431442"/>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theme="0"/>
        </patternFill>
      </fill>
    </dxf>
    <dxf>
      <fill>
        <patternFill>
          <bgColor rgb="FFFFFF99"/>
        </patternFill>
      </fill>
    </dxf>
    <dxf>
      <fill>
        <patternFill patternType="none">
          <bgColor auto="1"/>
        </patternFill>
      </fill>
    </dxf>
    <dxf>
      <fill>
        <patternFill patternType="none">
          <bgColor auto="1"/>
        </patternFill>
      </fill>
    </dxf>
    <dxf>
      <fill>
        <patternFill>
          <bgColor theme="0" tint="-0.14996795556505021"/>
        </patternFill>
      </fill>
    </dxf>
    <dxf>
      <fill>
        <patternFill>
          <bgColor rgb="FFFFFF99"/>
        </patternFill>
      </fill>
    </dxf>
    <dxf>
      <fill>
        <patternFill>
          <fgColor theme="0"/>
        </patternFill>
      </fill>
    </dxf>
    <dxf>
      <fill>
        <patternFill>
          <fgColor theme="0"/>
          <bgColor theme="0"/>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patternType="lightGrid"/>
      </fill>
    </dxf>
    <dxf>
      <fill>
        <patternFill patternType="lightGrid"/>
      </fill>
    </dxf>
    <dxf>
      <fill>
        <patternFill>
          <bgColor rgb="FFFFFF99"/>
        </patternFill>
      </fill>
    </dxf>
    <dxf>
      <fill>
        <patternFill patternType="solid">
          <fgColor theme="0"/>
          <bgColor theme="0"/>
        </patternFill>
      </fill>
    </dxf>
    <dxf>
      <fill>
        <patternFill>
          <bgColor theme="8" tint="0.79998168889431442"/>
        </patternFill>
      </fill>
    </dxf>
    <dxf>
      <font>
        <color theme="0"/>
      </font>
      <fill>
        <patternFill>
          <bgColor theme="0"/>
        </patternFill>
      </fill>
    </dxf>
    <dxf>
      <fill>
        <patternFill>
          <bgColor rgb="FFFFFF99"/>
        </patternFill>
      </fill>
    </dxf>
    <dxf>
      <fill>
        <patternFill>
          <bgColor rgb="FFFFFF99"/>
        </patternFill>
      </fill>
    </dxf>
    <dxf>
      <fill>
        <patternFill>
          <bgColor theme="0" tint="-0.14996795556505021"/>
        </patternFill>
      </fill>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s>
  <tableStyles count="0" defaultTableStyle="TableStyleMedium2" defaultPivotStyle="PivotStyleLight16"/>
  <colors>
    <mruColors>
      <color rgb="FFFFFF99"/>
      <color rgb="FFFFFFCC"/>
      <color rgb="FFCCFFFF"/>
      <color rgb="FFCCFF99"/>
      <color rgb="FFFF66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11206</xdr:colOff>
      <xdr:row>7</xdr:row>
      <xdr:rowOff>22411</xdr:rowOff>
    </xdr:from>
    <xdr:to>
      <xdr:col>10</xdr:col>
      <xdr:colOff>220757</xdr:colOff>
      <xdr:row>11</xdr:row>
      <xdr:rowOff>231961</xdr:rowOff>
    </xdr:to>
    <xdr:pic>
      <xdr:nvPicPr>
        <xdr:cNvPr id="3" name="図 2">
          <a:extLst>
            <a:ext uri="{FF2B5EF4-FFF2-40B4-BE49-F238E27FC236}">
              <a16:creationId xmlns:a16="http://schemas.microsoft.com/office/drawing/2014/main" id="{8B2027B7-909C-5BB5-B11C-7493AEE49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324" y="2218764"/>
          <a:ext cx="2630021" cy="146460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11206</xdr:rowOff>
    </xdr:from>
    <xdr:to>
      <xdr:col>9</xdr:col>
      <xdr:colOff>85726</xdr:colOff>
      <xdr:row>18</xdr:row>
      <xdr:rowOff>106456</xdr:rowOff>
    </xdr:to>
    <xdr:pic>
      <xdr:nvPicPr>
        <xdr:cNvPr id="4" name="図 3">
          <a:extLst>
            <a:ext uri="{FF2B5EF4-FFF2-40B4-BE49-F238E27FC236}">
              <a16:creationId xmlns:a16="http://schemas.microsoft.com/office/drawing/2014/main" id="{12BD4AE8-4AAF-1EA3-AA78-F86C69E68D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118" y="4090147"/>
          <a:ext cx="2203637" cy="1664074"/>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01082B2-D4E4-45B8-A4E4-3CB4174560BE}" name="テーブル8" displayName="テーブル8" ref="C15:BY21" totalsRowShown="0" headerRowDxfId="218" dataDxfId="217">
  <autoFilter ref="C15:BY21" xr:uid="{201082B2-D4E4-45B8-A4E4-3CB4174560BE}"/>
  <tableColumns count="75">
    <tableColumn id="1" xr3:uid="{CE2C680A-4DBF-409C-83AA-038D966E85B1}" name="人文学科" dataDxfId="216"/>
    <tableColumn id="2" xr3:uid="{E34EB93C-FFB3-4245-9C88-7516C7C690E9}" name="人間科学科" dataDxfId="215"/>
    <tableColumn id="3" xr3:uid="{6098DBCB-0A8E-4246-B0EB-1D6836F183D3}" name="法学科" dataDxfId="214"/>
    <tableColumn id="4" xr3:uid="{4F457D37-CCE0-4A0D-AD04-BE5B9EA6D79D}" name="国際公共政策学科" dataDxfId="213"/>
    <tableColumn id="5" xr3:uid="{2608BA31-9C7C-4D3B-89FB-745FA812A5EB}" name="経済・経営学科" dataDxfId="212"/>
    <tableColumn id="6" xr3:uid="{40FA5192-6034-431D-90B8-938199D40F58}" name="数学科" dataDxfId="211"/>
    <tableColumn id="7" xr3:uid="{0F74B94F-77FA-48EA-8A81-4E73943A5FC1}" name="物理学科" dataDxfId="210"/>
    <tableColumn id="8" xr3:uid="{4B23C065-CA19-4A50-903D-8C18E61A1C26}" name="化学科" dataDxfId="209"/>
    <tableColumn id="9" xr3:uid="{AAC96D0F-82A6-478D-B74B-23CC6AC61A34}" name="生物科学科" dataDxfId="208"/>
    <tableColumn id="10" xr3:uid="{0868B431-66AD-434B-A855-10A8CF927B2D}" name="医学科" dataDxfId="207"/>
    <tableColumn id="11" xr3:uid="{93FCB39F-E79C-4F75-90FE-38203C07DB18}" name="保健学科" dataDxfId="206"/>
    <tableColumn id="12" xr3:uid="{3178F187-9B86-48BB-8637-BB09DB4C70C0}" name="歯学科" dataDxfId="205"/>
    <tableColumn id="13" xr3:uid="{00F92DAD-976D-4084-AC1C-8AF11082A478}" name="薬学科" dataDxfId="204"/>
    <tableColumn id="14" xr3:uid="{F1CDD2B2-ADFD-473B-BC6C-D895EAEADCC8}" name="応用自然科学科" dataDxfId="203"/>
    <tableColumn id="15" xr3:uid="{E29CEDF4-D477-47AB-8825-029EE7053546}" name="応用理工学科" dataDxfId="202"/>
    <tableColumn id="16" xr3:uid="{61CB8BB1-16C2-46E5-8568-75A58B22BDCD}" name="電子情報工学科" dataDxfId="201"/>
    <tableColumn id="17" xr3:uid="{0E7CC1ED-C4E3-4BFE-8355-93CDD672B1BF}" name="環境・エネルギー工学科" dataDxfId="200"/>
    <tableColumn id="18" xr3:uid="{65112625-5E34-4857-B435-5FA53CDA58EC}" name="地球総合工学科" dataDxfId="199"/>
    <tableColumn id="19" xr3:uid="{632D1E86-DC78-4F20-B657-C34CEA2DE58D}" name="電子物理科学科" dataDxfId="198"/>
    <tableColumn id="20" xr3:uid="{87FB8525-C9AF-446D-9635-51B2F218B29A}" name="化学応用科学科" dataDxfId="197"/>
    <tableColumn id="21" xr3:uid="{AAC60200-7B44-4939-A912-6EFAAB734867}" name="システム科学科" dataDxfId="196"/>
    <tableColumn id="22" xr3:uid="{4C1CA8AE-B7CC-4850-8E8A-B67778BB6B0C}" name="情報科学科" dataDxfId="195"/>
    <tableColumn id="23" xr3:uid="{B9A162CE-F531-46CB-8D1F-BD61F586D0DC}" name="外国語学科" dataDxfId="194"/>
    <tableColumn id="24" xr3:uid="{129B0B4B-8CA7-49BB-BA80-F9703F1C27B8}" name="人間科学専攻" dataDxfId="193"/>
    <tableColumn id="25" xr3:uid="{7057FD5F-7AE4-4057-86EF-66DBE8A1135B}" name="法学・政治学専攻" dataDxfId="192"/>
    <tableColumn id="26" xr3:uid="{3B2DD673-6E1A-493E-AB70-8054267FF15A}" name="経済学専攻" dataDxfId="191"/>
    <tableColumn id="27" xr3:uid="{EA1A2D68-191A-4F4E-A5AE-FF866D17A38F}" name="経営学専攻" dataDxfId="190"/>
    <tableColumn id="28" xr3:uid="{9129D798-EA0A-45E5-85FC-934151DE8A1D}" name="数学専攻" dataDxfId="189"/>
    <tableColumn id="29" xr3:uid="{9891E98C-5144-4AF8-A175-0F963A94371C}" name="物理学専攻" dataDxfId="188"/>
    <tableColumn id="30" xr3:uid="{FFDA89AB-1C24-44E0-A160-4C769D385216}" name="化学専攻" dataDxfId="187"/>
    <tableColumn id="31" xr3:uid="{34536A01-73B0-41B2-8EA4-29D3574CAFD9}" name="生物科学専攻" dataDxfId="186"/>
    <tableColumn id="32" xr3:uid="{9D8265C6-974A-46C1-8372-9FEB95BA9ACF}" name="高分子科学専攻" dataDxfId="185"/>
    <tableColumn id="33" xr3:uid="{4846E69F-4CCE-4479-9392-4B1719FDF73E}" name="宇宙地球科学専攻" dataDxfId="184"/>
    <tableColumn id="34" xr3:uid="{82A809DA-D1B3-483E-B4CE-B7F7A235E642}" name="医学専攻" dataDxfId="183"/>
    <tableColumn id="35" xr3:uid="{53375BCC-7614-4C70-869B-C2687788183C}" name="保健学専攻" dataDxfId="182"/>
    <tableColumn id="75" xr3:uid="{FBE8229D-F683-4B00-966C-88DC068FA30F}" name="医科学専攻" dataDxfId="181"/>
    <tableColumn id="36" xr3:uid="{831B7CFF-FA2F-4026-8ED1-21A92A1EFCAA}" name="口腔科学専攻" dataDxfId="180"/>
    <tableColumn id="37" xr3:uid="{4439F47C-E0CE-48DB-A388-0E61678E0CFE}" name="創成薬学専攻" dataDxfId="179"/>
    <tableColumn id="38" xr3:uid="{E07A3662-EA09-4521-8175-41312303B4A9}" name="医療薬学専攻" dataDxfId="178"/>
    <tableColumn id="39" xr3:uid="{D9B9E998-5D7A-4D19-BE0A-673D5E8DB406}" name="生物工学専攻" dataDxfId="177"/>
    <tableColumn id="40" xr3:uid="{381F3FB3-E818-4992-81F4-827AC2645906}" name="応用化学専攻" dataDxfId="176"/>
    <tableColumn id="41" xr3:uid="{A1782CE3-6807-4EC7-89E2-912A20655616}" name="物理学系専攻" dataDxfId="175"/>
    <tableColumn id="42" xr3:uid="{65D7A913-1E83-4AA5-A34E-9F5669234AA5}" name="機械工学専攻" dataDxfId="174"/>
    <tableColumn id="43" xr3:uid="{6A382785-8A0B-4C49-9A78-0ECFB851A959}" name="マテリアル生産科学専攻" dataDxfId="173"/>
    <tableColumn id="44" xr3:uid="{2555B752-AE47-47E1-BF2A-53156E9D7CE4}" name="電気電子情報通信工学専攻" dataDxfId="172"/>
    <tableColumn id="45" xr3:uid="{10F3ED24-81E3-4B9B-A5C0-9BFFB8AC49E4}" name="環境エネルギー工学専攻" dataDxfId="171"/>
    <tableColumn id="46" xr3:uid="{23DEC1EB-31BF-4965-B4FE-8D28F1FACE84}" name="地球総合工学専攻" dataDxfId="170"/>
    <tableColumn id="47" xr3:uid="{0832AC51-AEF5-499F-AAFD-73C8ACB84AD8}" name="ビジネスエンジニアリング専攻" dataDxfId="169"/>
    <tableColumn id="48" xr3:uid="{A7587F15-15A8-4408-9B94-199D2F4FA6FF}" name="物質創成専攻" dataDxfId="168"/>
    <tableColumn id="49" xr3:uid="{03084FC9-583D-4652-8B3F-C969631694AA}" name="機能創成専攻" dataDxfId="167"/>
    <tableColumn id="50" xr3:uid="{A2DEBF0E-BA3B-4D31-9EE5-6AF595492986}" name="システム創成専攻" dataDxfId="166"/>
    <tableColumn id="51" xr3:uid="{76388BFA-AFA8-4B6D-80FA-1E39B6E30A62}" name="国際公共政策専攻" dataDxfId="165"/>
    <tableColumn id="52" xr3:uid="{4A6ED0E7-AC35-4E51-B12A-7999BF626DFF}" name="比較公共政策専攻" dataDxfId="164"/>
    <tableColumn id="53" xr3:uid="{9C52E099-38CA-44DB-AC39-6B3FC230FAF0}" name="生命機能専攻" dataDxfId="163"/>
    <tableColumn id="54" xr3:uid="{2D3B5C93-4995-416A-93EC-6A930DA7E8B0}" name="情報基礎数学専攻" dataDxfId="162"/>
    <tableColumn id="55" xr3:uid="{806B3686-7498-4089-B609-0D3033F48947}" name="情報数理学専攻" dataDxfId="161"/>
    <tableColumn id="56" xr3:uid="{98397C77-F6BF-4589-AEB7-83EBD91E6891}" name="コンピュータサイエンス専攻" dataDxfId="160"/>
    <tableColumn id="57" xr3:uid="{276B1453-65E9-4D41-A5F9-4760572856D6}" name="情報システム工学専攻" dataDxfId="159"/>
    <tableColumn id="58" xr3:uid="{8E23E6A2-C970-48BB-946C-776E25744503}" name="情報ネットワーク学専攻" dataDxfId="158"/>
    <tableColumn id="59" xr3:uid="{D4D7D23A-DDED-43B9-8CA2-22C7910CEA15}" name="マルチメディア工学専攻" dataDxfId="157"/>
    <tableColumn id="60" xr3:uid="{4BA2D1A8-5180-4BC4-9631-20205F005A10}" name="バイオ情報工学専攻" dataDxfId="156"/>
    <tableColumn id="61" xr3:uid="{5F958552-8F55-45E8-9674-B91A11572BEC}" name="法務専攻_未修者" dataDxfId="155"/>
    <tableColumn id="62" xr3:uid="{74787F60-4F9D-4506-AAAA-8002B8A23E19}" name="法務専攻_既修者" dataDxfId="154"/>
    <tableColumn id="63" xr3:uid="{7FDEAD56-AA4E-4366-AB02-D939AF5A3722}" name="人文学専攻" dataDxfId="153"/>
    <tableColumn id="64" xr3:uid="{2AE84B57-9790-4920-BDF7-BCB13540494A}" name="言語文化学専攻" dataDxfId="152"/>
    <tableColumn id="65" xr3:uid="{80A57E27-3F29-4C99-B553-59E181DA48D3}" name="外国学専攻" dataDxfId="151"/>
    <tableColumn id="66" xr3:uid="{3FA6457B-04CE-40F1-9B2C-D58B2735731B}" name="日本学専攻" dataDxfId="150"/>
    <tableColumn id="67" xr3:uid="{11B69A63-3289-4927-BB3A-FD14C3D5C112}" name="芸術学専攻" dataDxfId="149"/>
    <tableColumn id="68" xr3:uid="{15A4384A-8D38-468F-9592-55A15E065938}" name="小児発達学専攻" dataDxfId="148"/>
    <tableColumn id="69" xr3:uid="{3E3D6075-68E6-4ADF-99EE-2EFF6A2F403B}" name="文化形態論専攻" dataDxfId="147"/>
    <tableColumn id="70" xr3:uid="{21917504-DF90-4585-A264-B37DA4DABFB1}" name="文化動態論専攻" dataDxfId="146"/>
    <tableColumn id="71" xr3:uid="{F60086D2-3E70-4590-8F77-E40EB15A0D78}" name="文化表現論専攻" dataDxfId="145"/>
    <tableColumn id="72" xr3:uid="{4D8F0672-0878-4FBC-9D73-2EF16D3070BF}" name="言語文化専攻" dataDxfId="144"/>
    <tableColumn id="73" xr3:uid="{E044493B-E6D2-4F6F-9CE3-E4885ED8A0D3}" name="言語社会専攻" dataDxfId="143"/>
    <tableColumn id="74" xr3:uid="{33CC0AB4-7488-48AA-A383-F3CEF3716059}" name="日本語・日本文化専攻" dataDxfId="1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4ED33E4-A4E3-4715-A0E3-8DA61BC11C61}" name="テーブル11" displayName="テーブル11" ref="C1:AD10" totalsRowShown="0" headerRowDxfId="141" dataDxfId="140">
  <autoFilter ref="C1:AD10" xr:uid="{F4ED33E4-A4E3-4715-A0E3-8DA61BC11C61}"/>
  <tableColumns count="28">
    <tableColumn id="1" xr3:uid="{A341A0E6-BB1A-4015-A325-185790296FDA}" name="文学部" dataDxfId="139"/>
    <tableColumn id="2" xr3:uid="{B04DC71B-919A-4017-936E-AF13E20710F2}" name="人間科学部" dataDxfId="138"/>
    <tableColumn id="3" xr3:uid="{EF4CFFB9-87C5-4CF4-92BB-B2006D6CEB1F}" name="法学部" dataDxfId="137"/>
    <tableColumn id="4" xr3:uid="{1365F987-DAD1-4986-9D6C-91F2EA2A48D1}" name="経済学部" dataDxfId="136"/>
    <tableColumn id="5" xr3:uid="{B908BEA5-CDFA-4854-99B1-2073CED0BC2A}" name="理学部" dataDxfId="135"/>
    <tableColumn id="6" xr3:uid="{04169F13-5DCD-45A9-865B-2425C6D42EE5}" name="医学部" dataDxfId="134"/>
    <tableColumn id="7" xr3:uid="{1A9538EB-FA94-4553-8BB8-33A35A21055A}" name="歯学部" dataDxfId="133"/>
    <tableColumn id="8" xr3:uid="{B92925DD-17E7-4CE2-9C53-C86AC9DC7C11}" name="薬学部" dataDxfId="132"/>
    <tableColumn id="9" xr3:uid="{3A7AAFF5-5986-4F9A-8277-C672256A2A4C}" name="工学部" dataDxfId="131"/>
    <tableColumn id="10" xr3:uid="{775EDA5F-419D-416B-9FCD-9D53CE4C4D49}" name="基礎工学部" dataDxfId="130"/>
    <tableColumn id="11" xr3:uid="{AB9D2E5A-FAFB-4FA5-AB18-F9E96FF89FF3}" name="外国語学部" dataDxfId="129"/>
    <tableColumn id="12" xr3:uid="{1CCC2EAB-E623-42E7-B4A0-025968208134}" name="人間科学研究科" dataDxfId="128"/>
    <tableColumn id="13" xr3:uid="{D0F3C1D4-2432-494C-8921-384607A7D123}" name="法学研究科" dataDxfId="127"/>
    <tableColumn id="14" xr3:uid="{78B93932-5486-4CC3-9B67-E22A2365B0B2}" name="経済学研究科" dataDxfId="126"/>
    <tableColumn id="15" xr3:uid="{620C2FC5-318D-4D72-A632-7A523FB6BE89}" name="理学研究科" dataDxfId="125"/>
    <tableColumn id="16" xr3:uid="{83D070C0-9A26-47DC-BDE0-0143DBFF810D}" name="医学系研究科" dataDxfId="124"/>
    <tableColumn id="17" xr3:uid="{04ABDB39-65EC-4A61-B38B-7C1C15D16D8D}" name="歯学研究科" dataDxfId="123"/>
    <tableColumn id="18" xr3:uid="{E6DE51F6-B27B-4EB0-B1D5-0A2F26AC1EC7}" name="薬学研究科" dataDxfId="122"/>
    <tableColumn id="19" xr3:uid="{0086C72B-1E16-43D2-8E31-4F497A7184C6}" name="工学研究科" dataDxfId="121"/>
    <tableColumn id="20" xr3:uid="{0F9F2EA3-A499-4622-A753-D1F2C100E62D}" name="基礎工学研究科" dataDxfId="120"/>
    <tableColumn id="21" xr3:uid="{B2DFE57B-5110-49F5-BCCB-A544369D8F53}" name="国際公共政策研究科" dataDxfId="119"/>
    <tableColumn id="22" xr3:uid="{418A9727-2D47-4C0C-B581-4647E828EAF9}" name="生命機能研究科" dataDxfId="118"/>
    <tableColumn id="23" xr3:uid="{D2CEB0B9-936E-4809-AA56-0AA7D729676A}" name="情報科学研究科" dataDxfId="117"/>
    <tableColumn id="24" xr3:uid="{247FDCB0-6E7C-4730-AA9B-C0E438A185B8}" name="高等司法研究科" dataDxfId="116"/>
    <tableColumn id="25" xr3:uid="{7791BEF2-5755-433E-80BE-DE241A55F63F}" name="人文学研究科" dataDxfId="115"/>
    <tableColumn id="26" xr3:uid="{5CA6CBD1-63DB-41BF-BE21-F979EED7ABC4}" name="連合小児発達学研究科" dataDxfId="114"/>
    <tableColumn id="27" xr3:uid="{5666738A-E156-490E-8970-A3F0A1B60AE7}" name="文学研究科" dataDxfId="113"/>
    <tableColumn id="28" xr3:uid="{A2389034-7BBA-43C5-A761-C47F2411E606}" name="言語文化研究科" dataDxfId="1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630A460-17B0-4528-8386-3A098C29251E}" name="テーブル12" displayName="テーブル12" ref="A1:A29" totalsRowShown="0" headerRowDxfId="111" dataDxfId="110" tableBorderDxfId="109">
  <autoFilter ref="A1:A29" xr:uid="{D630A460-17B0-4528-8386-3A098C29251E}"/>
  <tableColumns count="1">
    <tableColumn id="1" xr3:uid="{4BB1A9FC-5301-4E9B-852E-3633CA75B0F9}" name="部局名" dataDxfId="10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8.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4891-5835-4247-9A1B-FCEBF42BA483}">
  <sheetPr codeName="Sheet1">
    <tabColor rgb="FFCCFF99"/>
    <pageSetUpPr fitToPage="1"/>
  </sheetPr>
  <dimension ref="B1:G35"/>
  <sheetViews>
    <sheetView showGridLines="0" tabSelected="1" zoomScaleNormal="100" workbookViewId="0"/>
  </sheetViews>
  <sheetFormatPr defaultColWidth="4" defaultRowHeight="24.95" customHeight="1" x14ac:dyDescent="0.15"/>
  <cols>
    <col min="1" max="16384" width="4" style="152"/>
  </cols>
  <sheetData>
    <row r="1" spans="2:3" ht="24.95" customHeight="1" x14ac:dyDescent="0.15">
      <c r="B1" s="151" t="s">
        <v>252</v>
      </c>
    </row>
    <row r="2" spans="2:3" ht="24.95" customHeight="1" x14ac:dyDescent="0.15">
      <c r="B2" s="152" t="s">
        <v>250</v>
      </c>
    </row>
    <row r="4" spans="2:3" ht="24.95" customHeight="1" x14ac:dyDescent="0.15">
      <c r="B4" s="152" t="s">
        <v>49</v>
      </c>
      <c r="C4" s="152" t="s">
        <v>327</v>
      </c>
    </row>
    <row r="5" spans="2:3" ht="24.95" customHeight="1" x14ac:dyDescent="0.15">
      <c r="B5" s="152" t="s">
        <v>261</v>
      </c>
      <c r="C5" s="153" t="s">
        <v>341</v>
      </c>
    </row>
    <row r="6" spans="2:3" ht="24.95" customHeight="1" x14ac:dyDescent="0.15">
      <c r="C6" s="154" t="s">
        <v>342</v>
      </c>
    </row>
    <row r="7" spans="2:3" ht="24.95" customHeight="1" x14ac:dyDescent="0.15">
      <c r="C7" s="154" t="s">
        <v>323</v>
      </c>
    </row>
    <row r="8" spans="2:3" ht="24.95" customHeight="1" x14ac:dyDescent="0.15">
      <c r="C8" s="154"/>
    </row>
    <row r="9" spans="2:3" ht="24.95" customHeight="1" x14ac:dyDescent="0.15">
      <c r="C9" s="154"/>
    </row>
    <row r="10" spans="2:3" ht="24.95" customHeight="1" x14ac:dyDescent="0.15">
      <c r="C10" s="154"/>
    </row>
    <row r="11" spans="2:3" ht="24.95" customHeight="1" x14ac:dyDescent="0.15">
      <c r="C11" s="154"/>
    </row>
    <row r="12" spans="2:3" ht="24.95" customHeight="1" x14ac:dyDescent="0.15">
      <c r="C12" s="154"/>
    </row>
    <row r="13" spans="2:3" ht="24.95" customHeight="1" x14ac:dyDescent="0.15">
      <c r="C13" s="154" t="s">
        <v>322</v>
      </c>
    </row>
    <row r="14" spans="2:3" ht="24.95" customHeight="1" x14ac:dyDescent="0.15">
      <c r="C14" s="154"/>
    </row>
    <row r="15" spans="2:3" ht="24.95" customHeight="1" x14ac:dyDescent="0.15">
      <c r="C15" s="154"/>
    </row>
    <row r="16" spans="2:3" ht="24.95" customHeight="1" x14ac:dyDescent="0.15">
      <c r="C16" s="154"/>
    </row>
    <row r="17" spans="2:4" ht="24.95" customHeight="1" x14ac:dyDescent="0.15">
      <c r="C17" s="154"/>
    </row>
    <row r="18" spans="2:4" ht="24.95" customHeight="1" x14ac:dyDescent="0.15">
      <c r="C18" s="154"/>
    </row>
    <row r="19" spans="2:4" ht="24.95" customHeight="1" x14ac:dyDescent="0.15">
      <c r="C19" s="154"/>
    </row>
    <row r="20" spans="2:4" ht="24.95" customHeight="1" x14ac:dyDescent="0.15">
      <c r="B20" s="152" t="s">
        <v>263</v>
      </c>
      <c r="C20" s="154" t="s">
        <v>343</v>
      </c>
    </row>
    <row r="21" spans="2:4" ht="24.95" customHeight="1" x14ac:dyDescent="0.15">
      <c r="B21" s="152" t="s">
        <v>59</v>
      </c>
      <c r="C21" s="155" t="s">
        <v>265</v>
      </c>
    </row>
    <row r="22" spans="2:4" ht="24.95" customHeight="1" x14ac:dyDescent="0.15">
      <c r="C22" s="152" t="s">
        <v>230</v>
      </c>
      <c r="D22" s="152" t="s">
        <v>231</v>
      </c>
    </row>
    <row r="23" spans="2:4" ht="24.95" customHeight="1" x14ac:dyDescent="0.15">
      <c r="C23" s="152" t="s">
        <v>232</v>
      </c>
      <c r="D23" s="152" t="s">
        <v>346</v>
      </c>
    </row>
    <row r="24" spans="2:4" ht="24.95" customHeight="1" x14ac:dyDescent="0.15">
      <c r="C24" s="152" t="s">
        <v>233</v>
      </c>
      <c r="D24" s="152" t="s">
        <v>235</v>
      </c>
    </row>
    <row r="25" spans="2:4" ht="24.95" customHeight="1" x14ac:dyDescent="0.15">
      <c r="C25" s="152" t="s">
        <v>234</v>
      </c>
      <c r="D25" s="152" t="s">
        <v>237</v>
      </c>
    </row>
    <row r="26" spans="2:4" ht="24.95" customHeight="1" x14ac:dyDescent="0.15">
      <c r="C26" s="152" t="s">
        <v>236</v>
      </c>
      <c r="D26" s="152" t="s">
        <v>366</v>
      </c>
    </row>
    <row r="27" spans="2:4" ht="24.95" customHeight="1" x14ac:dyDescent="0.15">
      <c r="B27" s="155" t="s">
        <v>264</v>
      </c>
      <c r="C27" s="155" t="s">
        <v>238</v>
      </c>
    </row>
    <row r="28" spans="2:4" ht="24.95" customHeight="1" x14ac:dyDescent="0.15">
      <c r="C28" s="152" t="s">
        <v>230</v>
      </c>
      <c r="D28" s="152" t="s">
        <v>239</v>
      </c>
    </row>
    <row r="29" spans="2:4" ht="24.95" customHeight="1" x14ac:dyDescent="0.15">
      <c r="C29" s="152" t="s">
        <v>232</v>
      </c>
      <c r="D29" s="152" t="s">
        <v>266</v>
      </c>
    </row>
    <row r="30" spans="2:4" ht="24.95" customHeight="1" x14ac:dyDescent="0.15">
      <c r="C30" s="152" t="s">
        <v>233</v>
      </c>
      <c r="D30" s="152" t="s">
        <v>249</v>
      </c>
    </row>
    <row r="31" spans="2:4" ht="24.95" customHeight="1" x14ac:dyDescent="0.15">
      <c r="C31" s="152" t="s">
        <v>234</v>
      </c>
      <c r="D31" s="152" t="s">
        <v>240</v>
      </c>
    </row>
    <row r="32" spans="2:4" ht="24.95" customHeight="1" x14ac:dyDescent="0.15">
      <c r="D32" s="152" t="s">
        <v>358</v>
      </c>
    </row>
    <row r="33" spans="3:7" ht="24.95" customHeight="1" x14ac:dyDescent="0.15">
      <c r="C33" s="152" t="s">
        <v>236</v>
      </c>
      <c r="D33" s="152" t="s">
        <v>328</v>
      </c>
    </row>
    <row r="34" spans="3:7" ht="24.95" customHeight="1" x14ac:dyDescent="0.15">
      <c r="D34" s="156" t="s">
        <v>241</v>
      </c>
    </row>
    <row r="35" spans="3:7" ht="24.95" customHeight="1" x14ac:dyDescent="0.15">
      <c r="C35" s="157" t="s">
        <v>253</v>
      </c>
      <c r="D35" s="157" t="s">
        <v>254</v>
      </c>
      <c r="E35" s="157"/>
      <c r="F35" s="157"/>
      <c r="G35" s="157"/>
    </row>
  </sheetData>
  <sheetProtection algorithmName="SHA-512" hashValue="JX257e31cWSwVMkGCpZVV6m1eyNOqxfEQMAv/iuqso3UJshK1j2/3JiawfQLgKJsMBOyM7ojrH+EN5sGRvFhrw==" saltValue="YFJFpMlU1vAWdahB5X1J+g==" spinCount="100000" sheet="1" objects="1" scenarios="1"/>
  <phoneticPr fontId="1"/>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97E7-2A9C-4ADD-896E-79AF07572DFC}">
  <sheetPr codeName="Sheet2">
    <tabColor rgb="FFCCFF99"/>
    <pageSetUpPr fitToPage="1"/>
  </sheetPr>
  <dimension ref="A1:AO53"/>
  <sheetViews>
    <sheetView showGridLines="0" showWhiteSpace="0" zoomScaleNormal="100" zoomScaleSheetLayoutView="120" workbookViewId="0">
      <pane xSplit="28" ySplit="1" topLeftCell="AC2" activePane="bottomRight" state="frozen"/>
      <selection pane="topRight"/>
      <selection pane="bottomLeft"/>
      <selection pane="bottomRight" sqref="A1:B1"/>
    </sheetView>
  </sheetViews>
  <sheetFormatPr defaultColWidth="4" defaultRowHeight="13.5" x14ac:dyDescent="0.15"/>
  <cols>
    <col min="1" max="13" width="4" style="7"/>
    <col min="14" max="14" width="4" style="7" customWidth="1"/>
    <col min="15" max="15" width="4" style="7"/>
    <col min="16" max="16" width="4" style="7" customWidth="1"/>
    <col min="17" max="23" width="4" style="7"/>
    <col min="24" max="24" width="4.75" style="7" bestFit="1" customWidth="1"/>
    <col min="25" max="25" width="4" style="7"/>
    <col min="26" max="26" width="4.75" style="7" bestFit="1" customWidth="1"/>
    <col min="27" max="28" width="4" style="7"/>
    <col min="29" max="29" width="8.375" style="7" bestFit="1" customWidth="1"/>
    <col min="30" max="16384" width="4" style="7"/>
  </cols>
  <sheetData>
    <row r="1" spans="1:41" ht="21" customHeight="1" x14ac:dyDescent="0.15">
      <c r="A1" s="167" t="s">
        <v>211</v>
      </c>
      <c r="B1" s="168"/>
      <c r="C1" s="169" t="s">
        <v>212</v>
      </c>
      <c r="D1" s="170"/>
      <c r="E1" s="171" t="s">
        <v>213</v>
      </c>
      <c r="F1" s="172"/>
      <c r="I1" s="8"/>
      <c r="J1" s="8"/>
      <c r="K1" s="8"/>
      <c r="N1" s="9"/>
      <c r="O1" s="9"/>
      <c r="X1" s="8"/>
      <c r="AA1" s="9" t="s">
        <v>0</v>
      </c>
    </row>
    <row r="2" spans="1:41" ht="21" customHeight="1" thickBot="1" x14ac:dyDescent="0.2">
      <c r="N2" s="10"/>
      <c r="O2" s="10"/>
      <c r="U2" s="11" t="s">
        <v>157</v>
      </c>
      <c r="V2" s="123"/>
      <c r="W2" s="12" t="s">
        <v>159</v>
      </c>
      <c r="X2" s="123"/>
      <c r="Y2" s="13" t="s">
        <v>160</v>
      </c>
      <c r="Z2" s="124"/>
      <c r="AA2" s="14" t="s">
        <v>161</v>
      </c>
    </row>
    <row r="3" spans="1:41" ht="21" customHeight="1" thickBot="1" x14ac:dyDescent="0.2">
      <c r="A3" s="15" t="s">
        <v>41</v>
      </c>
      <c r="X3" s="284" t="s">
        <v>189</v>
      </c>
      <c r="Y3" s="285"/>
      <c r="Z3" s="286"/>
      <c r="AA3" s="287"/>
      <c r="AB3" s="288"/>
    </row>
    <row r="4" spans="1:41" ht="31.5" customHeight="1" thickBot="1" x14ac:dyDescent="0.2">
      <c r="A4" s="206" t="s">
        <v>356</v>
      </c>
      <c r="B4" s="206"/>
      <c r="C4" s="206"/>
      <c r="D4" s="206"/>
      <c r="E4" s="206"/>
      <c r="F4" s="206"/>
      <c r="G4" s="206"/>
      <c r="H4" s="206"/>
      <c r="I4" s="206"/>
      <c r="J4" s="206"/>
      <c r="K4" s="206"/>
      <c r="L4" s="206"/>
      <c r="M4" s="206"/>
      <c r="N4" s="206"/>
      <c r="O4" s="206"/>
      <c r="P4" s="207"/>
      <c r="Q4" s="207"/>
      <c r="R4" s="207"/>
      <c r="S4" s="207"/>
      <c r="T4" s="207"/>
      <c r="U4" s="207"/>
      <c r="V4" s="207"/>
      <c r="W4" s="207"/>
      <c r="X4" s="207"/>
      <c r="Y4" s="207"/>
      <c r="Z4" s="207"/>
      <c r="AA4" s="207"/>
      <c r="AB4" s="207"/>
    </row>
    <row r="5" spans="1:41" ht="31.5" customHeight="1" thickBot="1" x14ac:dyDescent="0.2">
      <c r="A5" s="200" t="s">
        <v>391</v>
      </c>
      <c r="B5" s="201"/>
      <c r="C5" s="202"/>
      <c r="D5" s="202"/>
      <c r="E5" s="203"/>
      <c r="F5" s="204"/>
      <c r="G5" s="204"/>
      <c r="H5" s="204"/>
      <c r="I5" s="204"/>
      <c r="J5" s="205"/>
      <c r="K5" s="135"/>
      <c r="L5" s="135"/>
      <c r="M5" s="135"/>
      <c r="N5" s="135"/>
      <c r="O5" s="135"/>
    </row>
    <row r="6" spans="1:41" ht="35.1" customHeight="1" thickBot="1" x14ac:dyDescent="0.2">
      <c r="A6" s="200" t="s">
        <v>392</v>
      </c>
      <c r="B6" s="201"/>
      <c r="C6" s="202"/>
      <c r="D6" s="202"/>
      <c r="E6" s="208"/>
      <c r="F6" s="214"/>
      <c r="G6" s="214"/>
      <c r="H6" s="214"/>
      <c r="I6" s="214"/>
      <c r="J6" s="214"/>
      <c r="K6" s="208"/>
      <c r="L6" s="214"/>
      <c r="M6" s="214"/>
      <c r="N6" s="214"/>
      <c r="O6" s="214"/>
      <c r="P6" s="214"/>
      <c r="Q6" s="201" t="s">
        <v>395</v>
      </c>
      <c r="R6" s="202"/>
      <c r="S6" s="202"/>
      <c r="T6" s="202"/>
      <c r="U6" s="208"/>
      <c r="V6" s="208"/>
      <c r="W6" s="208"/>
      <c r="X6" s="209"/>
      <c r="AC6" s="16"/>
      <c r="AD6" s="16"/>
      <c r="AE6" s="140"/>
      <c r="AF6" s="140"/>
      <c r="AG6" s="140"/>
      <c r="AI6" s="16"/>
      <c r="AJ6" s="16"/>
      <c r="AK6" s="16"/>
      <c r="AL6" s="16"/>
      <c r="AM6" s="140"/>
      <c r="AN6" s="140"/>
      <c r="AO6" s="140"/>
    </row>
    <row r="7" spans="1:41" ht="17.25" customHeight="1" x14ac:dyDescent="0.15">
      <c r="A7" s="190" t="str">
        <f>IF($E$5="高校生","受験番号",IF($E$5="阪大生","学籍番号","記入不要"))</f>
        <v>記入不要</v>
      </c>
      <c r="B7" s="270"/>
      <c r="C7" s="271"/>
      <c r="D7" s="272"/>
      <c r="E7" s="217" t="s">
        <v>393</v>
      </c>
      <c r="F7" s="218"/>
      <c r="G7" s="218"/>
      <c r="H7" s="218"/>
      <c r="I7" s="218"/>
      <c r="J7" s="218"/>
      <c r="K7" s="210" t="s">
        <v>394</v>
      </c>
      <c r="L7" s="211"/>
      <c r="M7" s="211"/>
      <c r="N7" s="211"/>
      <c r="O7" s="211"/>
      <c r="P7" s="211"/>
      <c r="Q7" s="173" t="s">
        <v>396</v>
      </c>
      <c r="R7" s="175"/>
      <c r="S7" s="175"/>
      <c r="T7" s="175"/>
      <c r="U7" s="215"/>
      <c r="V7" s="216"/>
      <c r="W7" s="216"/>
      <c r="X7" s="216"/>
      <c r="Y7" s="264" t="str">
        <f>IF($U$7="","自動表示",DATEDIF($U$7,"2026/4/1","Y")&amp;"歳")</f>
        <v>自動表示</v>
      </c>
      <c r="Z7" s="265"/>
      <c r="AA7" s="265"/>
      <c r="AB7" s="266"/>
    </row>
    <row r="8" spans="1:41" ht="36.75" customHeight="1" x14ac:dyDescent="0.15">
      <c r="A8" s="273"/>
      <c r="B8" s="274"/>
      <c r="C8" s="274"/>
      <c r="D8" s="275"/>
      <c r="E8" s="235"/>
      <c r="F8" s="235"/>
      <c r="G8" s="235"/>
      <c r="H8" s="235"/>
      <c r="I8" s="235"/>
      <c r="J8" s="235"/>
      <c r="K8" s="212" t="s">
        <v>188</v>
      </c>
      <c r="L8" s="213"/>
      <c r="M8" s="213"/>
      <c r="N8" s="213"/>
      <c r="O8" s="213"/>
      <c r="P8" s="213"/>
      <c r="Q8" s="175"/>
      <c r="R8" s="175"/>
      <c r="S8" s="175"/>
      <c r="T8" s="175"/>
      <c r="U8" s="216"/>
      <c r="V8" s="216"/>
      <c r="W8" s="216"/>
      <c r="X8" s="216"/>
      <c r="Y8" s="267"/>
      <c r="Z8" s="268"/>
      <c r="AA8" s="268"/>
      <c r="AB8" s="269"/>
      <c r="AD8" s="7" t="str">
        <f>IF(OR(LEFT(E8,1)="U", LEFT(E8,1)="u"),"【学籍番号欄】在学生の場合：大阪大学個人IDを入力していませんか？学生証の番号を記入すること。","")</f>
        <v/>
      </c>
    </row>
    <row r="9" spans="1:41" ht="17.25" customHeight="1" x14ac:dyDescent="0.15">
      <c r="A9" s="190" t="s">
        <v>205</v>
      </c>
      <c r="B9" s="191"/>
      <c r="C9" s="134"/>
      <c r="D9" s="17"/>
      <c r="E9" s="178" t="s">
        <v>206</v>
      </c>
      <c r="F9" s="179"/>
      <c r="G9" s="179"/>
      <c r="H9" s="179"/>
      <c r="I9" s="179"/>
      <c r="J9" s="180"/>
      <c r="K9" s="178" t="s">
        <v>207</v>
      </c>
      <c r="L9" s="179"/>
      <c r="M9" s="179"/>
      <c r="N9" s="179"/>
      <c r="O9" s="179"/>
      <c r="P9" s="180"/>
      <c r="Q9" s="173" t="s">
        <v>1</v>
      </c>
      <c r="R9" s="174"/>
      <c r="S9" s="175"/>
      <c r="T9" s="175"/>
      <c r="U9" s="257"/>
      <c r="V9" s="261"/>
      <c r="W9" s="261"/>
      <c r="X9" s="261"/>
      <c r="Y9" s="262" t="s">
        <v>2</v>
      </c>
      <c r="Z9" s="257"/>
      <c r="AA9" s="258"/>
      <c r="AB9" s="245" t="s">
        <v>160</v>
      </c>
    </row>
    <row r="10" spans="1:41" ht="23.1" customHeight="1" x14ac:dyDescent="0.15">
      <c r="A10" s="192"/>
      <c r="B10" s="193"/>
      <c r="C10" s="196" t="s">
        <v>208</v>
      </c>
      <c r="D10" s="197"/>
      <c r="E10" s="187"/>
      <c r="F10" s="188"/>
      <c r="G10" s="188"/>
      <c r="H10" s="188"/>
      <c r="I10" s="188"/>
      <c r="J10" s="189"/>
      <c r="K10" s="187"/>
      <c r="L10" s="188"/>
      <c r="M10" s="188"/>
      <c r="N10" s="188"/>
      <c r="O10" s="188"/>
      <c r="P10" s="189"/>
      <c r="Q10" s="173"/>
      <c r="R10" s="174"/>
      <c r="S10" s="175"/>
      <c r="T10" s="175"/>
      <c r="U10" s="261"/>
      <c r="V10" s="261"/>
      <c r="W10" s="261"/>
      <c r="X10" s="261"/>
      <c r="Y10" s="174"/>
      <c r="Z10" s="257"/>
      <c r="AA10" s="258"/>
      <c r="AB10" s="245"/>
    </row>
    <row r="11" spans="1:41" ht="36" customHeight="1" thickBot="1" x14ac:dyDescent="0.2">
      <c r="A11" s="194"/>
      <c r="B11" s="195"/>
      <c r="C11" s="198" t="s">
        <v>209</v>
      </c>
      <c r="D11" s="199"/>
      <c r="E11" s="181"/>
      <c r="F11" s="182"/>
      <c r="G11" s="182"/>
      <c r="H11" s="182"/>
      <c r="I11" s="182"/>
      <c r="J11" s="183"/>
      <c r="K11" s="184"/>
      <c r="L11" s="185"/>
      <c r="M11" s="185"/>
      <c r="N11" s="185"/>
      <c r="O11" s="185"/>
      <c r="P11" s="186"/>
      <c r="Q11" s="176" t="str">
        <f>IF($E$5="阪大生","休学歴の有無（回答→）","")</f>
        <v/>
      </c>
      <c r="R11" s="176"/>
      <c r="S11" s="177"/>
      <c r="T11" s="177"/>
      <c r="U11" s="221"/>
      <c r="V11" s="222"/>
      <c r="W11" s="223" t="str">
        <f>IF($U$11="あり","通算休学月数を記入→","")</f>
        <v/>
      </c>
      <c r="X11" s="224"/>
      <c r="Y11" s="225"/>
      <c r="Z11" s="259"/>
      <c r="AA11" s="260"/>
      <c r="AB11" s="18" t="str">
        <f>IF($U$11="あり","か月","")</f>
        <v/>
      </c>
    </row>
    <row r="12" spans="1:41" ht="6.75" customHeight="1" thickBot="1" x14ac:dyDescent="0.2">
      <c r="A12" s="226"/>
      <c r="B12" s="226"/>
    </row>
    <row r="13" spans="1:41" ht="20.100000000000001" customHeight="1" x14ac:dyDescent="0.15">
      <c r="A13" s="246" t="s">
        <v>344</v>
      </c>
      <c r="B13" s="247"/>
      <c r="C13" s="248"/>
      <c r="D13" s="249"/>
      <c r="E13" s="227"/>
      <c r="F13" s="228"/>
      <c r="G13" s="19" t="s">
        <v>159</v>
      </c>
      <c r="H13" s="227"/>
      <c r="I13" s="228"/>
      <c r="J13" s="19" t="s">
        <v>4</v>
      </c>
      <c r="K13" s="263"/>
      <c r="L13" s="263"/>
      <c r="M13" s="263"/>
      <c r="N13" s="263"/>
      <c r="O13" s="263"/>
      <c r="P13" s="263"/>
      <c r="Q13" s="263"/>
      <c r="R13" s="263"/>
      <c r="S13" s="263"/>
      <c r="T13" s="263"/>
      <c r="U13" s="233"/>
      <c r="V13" s="234"/>
      <c r="W13" s="234"/>
      <c r="X13" s="234"/>
      <c r="Y13" s="234"/>
      <c r="Z13" s="234"/>
      <c r="AA13" s="231" t="s">
        <v>229</v>
      </c>
      <c r="AB13" s="232"/>
    </row>
    <row r="14" spans="1:41" ht="20.100000000000001" customHeight="1" x14ac:dyDescent="0.15">
      <c r="A14" s="250"/>
      <c r="B14" s="251"/>
      <c r="C14" s="193"/>
      <c r="D14" s="252"/>
      <c r="E14" s="219"/>
      <c r="F14" s="220"/>
      <c r="G14" s="20" t="s">
        <v>158</v>
      </c>
      <c r="H14" s="219"/>
      <c r="I14" s="220"/>
      <c r="J14" s="20" t="s">
        <v>3</v>
      </c>
      <c r="K14" s="229"/>
      <c r="L14" s="229"/>
      <c r="M14" s="229"/>
      <c r="N14" s="229"/>
      <c r="O14" s="229"/>
      <c r="P14" s="229"/>
      <c r="Q14" s="229"/>
      <c r="R14" s="229"/>
      <c r="S14" s="229"/>
      <c r="T14" s="229"/>
      <c r="U14" s="229"/>
      <c r="V14" s="229"/>
      <c r="W14" s="229"/>
      <c r="X14" s="229"/>
      <c r="Y14" s="229"/>
      <c r="Z14" s="229"/>
      <c r="AA14" s="229"/>
      <c r="AB14" s="230"/>
    </row>
    <row r="15" spans="1:41" ht="20.100000000000001" customHeight="1" x14ac:dyDescent="0.15">
      <c r="A15" s="250"/>
      <c r="B15" s="253"/>
      <c r="C15" s="193"/>
      <c r="D15" s="252"/>
      <c r="E15" s="219"/>
      <c r="F15" s="220"/>
      <c r="G15" s="20" t="s">
        <v>158</v>
      </c>
      <c r="H15" s="219"/>
      <c r="I15" s="220"/>
      <c r="J15" s="20" t="s">
        <v>3</v>
      </c>
      <c r="K15" s="229"/>
      <c r="L15" s="229"/>
      <c r="M15" s="229"/>
      <c r="N15" s="229"/>
      <c r="O15" s="229"/>
      <c r="P15" s="229"/>
      <c r="Q15" s="229"/>
      <c r="R15" s="229"/>
      <c r="S15" s="229"/>
      <c r="T15" s="229"/>
      <c r="U15" s="229"/>
      <c r="V15" s="229"/>
      <c r="W15" s="229"/>
      <c r="X15" s="229"/>
      <c r="Y15" s="229"/>
      <c r="Z15" s="229"/>
      <c r="AA15" s="229"/>
      <c r="AB15" s="230"/>
      <c r="AD15" s="21"/>
    </row>
    <row r="16" spans="1:41" ht="20.100000000000001" customHeight="1" x14ac:dyDescent="0.15">
      <c r="A16" s="250"/>
      <c r="B16" s="251"/>
      <c r="C16" s="193"/>
      <c r="D16" s="252"/>
      <c r="E16" s="219"/>
      <c r="F16" s="220"/>
      <c r="G16" s="20" t="s">
        <v>158</v>
      </c>
      <c r="H16" s="219"/>
      <c r="I16" s="220"/>
      <c r="J16" s="22" t="s">
        <v>3</v>
      </c>
      <c r="K16" s="229"/>
      <c r="L16" s="229"/>
      <c r="M16" s="229"/>
      <c r="N16" s="229"/>
      <c r="O16" s="229"/>
      <c r="P16" s="229"/>
      <c r="Q16" s="229"/>
      <c r="R16" s="229"/>
      <c r="S16" s="229"/>
      <c r="T16" s="229"/>
      <c r="U16" s="229"/>
      <c r="V16" s="229"/>
      <c r="W16" s="229"/>
      <c r="X16" s="229"/>
      <c r="Y16" s="229"/>
      <c r="Z16" s="229"/>
      <c r="AA16" s="229"/>
      <c r="AB16" s="230"/>
    </row>
    <row r="17" spans="1:29" ht="20.100000000000001" customHeight="1" x14ac:dyDescent="0.15">
      <c r="A17" s="250"/>
      <c r="B17" s="251"/>
      <c r="C17" s="193"/>
      <c r="D17" s="252"/>
      <c r="E17" s="219"/>
      <c r="F17" s="220"/>
      <c r="G17" s="20" t="s">
        <v>158</v>
      </c>
      <c r="H17" s="219"/>
      <c r="I17" s="220"/>
      <c r="J17" s="20" t="s">
        <v>3</v>
      </c>
      <c r="K17" s="229"/>
      <c r="L17" s="229"/>
      <c r="M17" s="229"/>
      <c r="N17" s="229"/>
      <c r="O17" s="229"/>
      <c r="P17" s="229"/>
      <c r="Q17" s="229"/>
      <c r="R17" s="229"/>
      <c r="S17" s="229"/>
      <c r="T17" s="229"/>
      <c r="U17" s="229"/>
      <c r="V17" s="229"/>
      <c r="W17" s="229"/>
      <c r="X17" s="229"/>
      <c r="Y17" s="229"/>
      <c r="Z17" s="229"/>
      <c r="AA17" s="229"/>
      <c r="AB17" s="230"/>
    </row>
    <row r="18" spans="1:29" ht="20.100000000000001" customHeight="1" x14ac:dyDescent="0.15">
      <c r="A18" s="250"/>
      <c r="B18" s="251"/>
      <c r="C18" s="193"/>
      <c r="D18" s="252"/>
      <c r="E18" s="219"/>
      <c r="F18" s="220"/>
      <c r="G18" s="20" t="s">
        <v>158</v>
      </c>
      <c r="H18" s="219"/>
      <c r="I18" s="220"/>
      <c r="J18" s="20" t="s">
        <v>3</v>
      </c>
      <c r="K18" s="229"/>
      <c r="L18" s="229"/>
      <c r="M18" s="229"/>
      <c r="N18" s="229"/>
      <c r="O18" s="229"/>
      <c r="P18" s="229"/>
      <c r="Q18" s="229"/>
      <c r="R18" s="229"/>
      <c r="S18" s="229"/>
      <c r="T18" s="229"/>
      <c r="U18" s="229"/>
      <c r="V18" s="229"/>
      <c r="W18" s="229"/>
      <c r="X18" s="229"/>
      <c r="Y18" s="229"/>
      <c r="Z18" s="229"/>
      <c r="AA18" s="229"/>
      <c r="AB18" s="230"/>
    </row>
    <row r="19" spans="1:29" ht="20.100000000000001" customHeight="1" x14ac:dyDescent="0.15">
      <c r="A19" s="250"/>
      <c r="B19" s="251"/>
      <c r="C19" s="193"/>
      <c r="D19" s="252"/>
      <c r="E19" s="219"/>
      <c r="F19" s="220"/>
      <c r="G19" s="20" t="s">
        <v>158</v>
      </c>
      <c r="H19" s="219"/>
      <c r="I19" s="220"/>
      <c r="J19" s="20" t="s">
        <v>3</v>
      </c>
      <c r="K19" s="229"/>
      <c r="L19" s="229"/>
      <c r="M19" s="229"/>
      <c r="N19" s="229"/>
      <c r="O19" s="229"/>
      <c r="P19" s="229"/>
      <c r="Q19" s="229"/>
      <c r="R19" s="229"/>
      <c r="S19" s="229"/>
      <c r="T19" s="229"/>
      <c r="U19" s="229"/>
      <c r="V19" s="229"/>
      <c r="W19" s="229"/>
      <c r="X19" s="229"/>
      <c r="Y19" s="229"/>
      <c r="Z19" s="229"/>
      <c r="AA19" s="229"/>
      <c r="AB19" s="230"/>
    </row>
    <row r="20" spans="1:29" ht="20.100000000000001" customHeight="1" x14ac:dyDescent="0.15">
      <c r="A20" s="250"/>
      <c r="B20" s="251"/>
      <c r="C20" s="193"/>
      <c r="D20" s="252"/>
      <c r="E20" s="308"/>
      <c r="F20" s="309"/>
      <c r="G20" s="148" t="s">
        <v>158</v>
      </c>
      <c r="H20" s="308"/>
      <c r="I20" s="309"/>
      <c r="J20" s="148" t="s">
        <v>3</v>
      </c>
      <c r="K20" s="310"/>
      <c r="L20" s="311"/>
      <c r="M20" s="311"/>
      <c r="N20" s="311"/>
      <c r="O20" s="311"/>
      <c r="P20" s="311"/>
      <c r="Q20" s="311"/>
      <c r="R20" s="311"/>
      <c r="S20" s="311"/>
      <c r="T20" s="311"/>
      <c r="U20" s="311"/>
      <c r="V20" s="311"/>
      <c r="W20" s="311"/>
      <c r="X20" s="311"/>
      <c r="Y20" s="311"/>
      <c r="Z20" s="311"/>
      <c r="AA20" s="311"/>
      <c r="AB20" s="312"/>
    </row>
    <row r="21" spans="1:29" ht="20.100000000000001" customHeight="1" thickBot="1" x14ac:dyDescent="0.2">
      <c r="A21" s="254"/>
      <c r="B21" s="255"/>
      <c r="C21" s="195"/>
      <c r="D21" s="256"/>
      <c r="E21" s="351" t="s">
        <v>372</v>
      </c>
      <c r="F21" s="352"/>
      <c r="G21" s="352"/>
      <c r="H21" s="352"/>
      <c r="I21" s="352"/>
      <c r="J21" s="352"/>
      <c r="K21" s="352"/>
      <c r="L21" s="352"/>
      <c r="M21" s="352"/>
      <c r="N21" s="353"/>
      <c r="O21" s="354"/>
      <c r="P21" s="355"/>
      <c r="Q21" s="355"/>
      <c r="R21" s="355"/>
      <c r="S21" s="355"/>
      <c r="T21" s="355"/>
      <c r="U21" s="355"/>
      <c r="V21" s="355"/>
      <c r="W21" s="355"/>
      <c r="X21" s="355"/>
      <c r="Y21" s="355"/>
      <c r="Z21" s="355"/>
      <c r="AA21" s="355"/>
      <c r="AB21" s="356"/>
    </row>
    <row r="22" spans="1:29" ht="6.75" customHeight="1" thickBot="1" x14ac:dyDescent="0.2"/>
    <row r="23" spans="1:29" ht="20.100000000000001" customHeight="1" x14ac:dyDescent="0.15">
      <c r="A23" s="23" t="s">
        <v>197</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5"/>
    </row>
    <row r="24" spans="1:29" ht="20.100000000000001" customHeight="1" x14ac:dyDescent="0.15">
      <c r="A24" s="368"/>
      <c r="B24" s="369"/>
      <c r="C24" s="369"/>
      <c r="D24" s="369"/>
      <c r="E24" s="369"/>
      <c r="F24" s="369"/>
      <c r="G24" s="369"/>
      <c r="H24" s="369"/>
      <c r="I24" s="369"/>
      <c r="J24" s="369"/>
      <c r="K24" s="369"/>
      <c r="L24" s="369"/>
      <c r="M24" s="369"/>
      <c r="N24" s="369"/>
      <c r="O24" s="369"/>
      <c r="P24" s="369"/>
      <c r="Q24" s="369"/>
      <c r="R24" s="369"/>
      <c r="S24" s="369"/>
      <c r="T24" s="369"/>
      <c r="U24" s="369"/>
      <c r="V24" s="369"/>
      <c r="W24" s="369"/>
      <c r="X24" s="369"/>
      <c r="Y24" s="369"/>
      <c r="Z24" s="369"/>
      <c r="AA24" s="369"/>
      <c r="AB24" s="370"/>
    </row>
    <row r="25" spans="1:29" ht="20.100000000000001" customHeight="1" x14ac:dyDescent="0.15">
      <c r="A25" s="26" t="s">
        <v>397</v>
      </c>
      <c r="B25" s="27"/>
      <c r="C25" s="27"/>
      <c r="D25" s="27"/>
      <c r="E25" s="27"/>
      <c r="F25" s="27"/>
      <c r="G25" s="27"/>
      <c r="H25" s="27"/>
      <c r="I25" s="28"/>
      <c r="J25" s="29" t="s">
        <v>202</v>
      </c>
      <c r="K25" s="30"/>
      <c r="L25" s="31"/>
      <c r="M25" s="31"/>
      <c r="N25" s="31"/>
      <c r="O25" s="31"/>
      <c r="P25" s="32"/>
      <c r="Q25" s="32"/>
      <c r="R25" s="32"/>
      <c r="S25" s="32"/>
      <c r="T25" s="32"/>
      <c r="U25" s="32"/>
      <c r="V25" s="32"/>
      <c r="W25" s="32"/>
      <c r="X25" s="32"/>
      <c r="Y25" s="32"/>
      <c r="Z25" s="32"/>
      <c r="AA25" s="32"/>
      <c r="AB25" s="33"/>
    </row>
    <row r="26" spans="1:29" ht="20.100000000000001" customHeight="1" x14ac:dyDescent="0.15">
      <c r="A26" s="364" t="s">
        <v>190</v>
      </c>
      <c r="B26" s="365"/>
      <c r="C26" s="365"/>
      <c r="D26" s="365"/>
      <c r="E26" s="365"/>
      <c r="F26" s="365"/>
      <c r="G26" s="365"/>
      <c r="H26" s="365"/>
      <c r="I26" s="365"/>
      <c r="J26" s="365"/>
      <c r="K26" s="365"/>
      <c r="L26" s="365"/>
      <c r="M26" s="365"/>
      <c r="N26" s="365"/>
      <c r="O26" s="365"/>
      <c r="P26" s="366"/>
      <c r="Q26" s="366"/>
      <c r="R26" s="366"/>
      <c r="S26" s="366"/>
      <c r="T26" s="366"/>
      <c r="U26" s="366"/>
      <c r="V26" s="366"/>
      <c r="W26" s="366"/>
      <c r="X26" s="366"/>
      <c r="Y26" s="366"/>
      <c r="Z26" s="366"/>
      <c r="AA26" s="366"/>
      <c r="AB26" s="367"/>
    </row>
    <row r="27" spans="1:29" ht="20.100000000000001" customHeight="1" x14ac:dyDescent="0.15">
      <c r="A27" s="243"/>
      <c r="B27" s="244"/>
      <c r="C27" s="244"/>
      <c r="D27" s="244"/>
      <c r="E27" s="244"/>
      <c r="F27" s="244"/>
      <c r="G27" s="244"/>
      <c r="H27" s="244"/>
      <c r="I27" s="244"/>
      <c r="J27" s="244"/>
      <c r="K27" s="240" t="str">
        <f>IF(OR($A$27="②受給している",$A$27="③４月からの受給が確定"),"②③の場合：給貸区分を回答ください→","")</f>
        <v/>
      </c>
      <c r="L27" s="240"/>
      <c r="M27" s="240"/>
      <c r="N27" s="240"/>
      <c r="O27" s="240"/>
      <c r="P27" s="240"/>
      <c r="Q27" s="240"/>
      <c r="R27" s="240"/>
      <c r="S27" s="240"/>
      <c r="T27" s="236"/>
      <c r="U27" s="236"/>
      <c r="V27" s="236"/>
      <c r="W27" s="236"/>
      <c r="X27" s="236"/>
      <c r="Y27" s="236"/>
      <c r="Z27" s="236"/>
      <c r="AA27" s="236"/>
      <c r="AB27" s="237"/>
    </row>
    <row r="28" spans="1:29" ht="20.100000000000001" customHeight="1" x14ac:dyDescent="0.15">
      <c r="A28" s="364" t="s">
        <v>374</v>
      </c>
      <c r="B28" s="365"/>
      <c r="C28" s="365"/>
      <c r="D28" s="365"/>
      <c r="E28" s="365"/>
      <c r="F28" s="365"/>
      <c r="G28" s="365"/>
      <c r="H28" s="365"/>
      <c r="I28" s="365"/>
      <c r="J28" s="365"/>
      <c r="K28" s="365"/>
      <c r="L28" s="365"/>
      <c r="M28" s="365"/>
      <c r="N28" s="365"/>
      <c r="O28" s="366"/>
      <c r="P28" s="366"/>
      <c r="Q28" s="366"/>
      <c r="R28" s="366"/>
      <c r="S28" s="366"/>
      <c r="T28" s="366"/>
      <c r="U28" s="366"/>
      <c r="V28" s="366"/>
      <c r="W28" s="366"/>
      <c r="X28" s="366"/>
      <c r="Y28" s="366"/>
      <c r="Z28" s="366"/>
      <c r="AA28" s="366"/>
      <c r="AB28" s="367"/>
    </row>
    <row r="29" spans="1:29" ht="20.100000000000001" customHeight="1" x14ac:dyDescent="0.15">
      <c r="A29" s="243"/>
      <c r="B29" s="244"/>
      <c r="C29" s="244"/>
      <c r="D29" s="244"/>
      <c r="E29" s="244"/>
      <c r="F29" s="244"/>
      <c r="G29" s="244"/>
      <c r="H29" s="244"/>
      <c r="I29" s="244"/>
      <c r="J29" s="244"/>
      <c r="K29" s="240" t="str">
        <f>IF($A$29="②受給中・申請中・申請予定","↓②の場合：以下により状況を回答ください。↓","")</f>
        <v/>
      </c>
      <c r="L29" s="240"/>
      <c r="M29" s="240"/>
      <c r="N29" s="240"/>
      <c r="O29" s="240"/>
      <c r="P29" s="240"/>
      <c r="Q29" s="240"/>
      <c r="R29" s="240"/>
      <c r="S29" s="240"/>
      <c r="T29" s="241"/>
      <c r="U29" s="241"/>
      <c r="V29" s="241"/>
      <c r="W29" s="241"/>
      <c r="X29" s="241"/>
      <c r="Y29" s="241"/>
      <c r="Z29" s="241"/>
      <c r="AA29" s="241"/>
      <c r="AB29" s="242"/>
      <c r="AC29" s="87"/>
    </row>
    <row r="30" spans="1:29" ht="20.100000000000001" customHeight="1" x14ac:dyDescent="0.15">
      <c r="A30" s="276" t="s">
        <v>191</v>
      </c>
      <c r="B30" s="241"/>
      <c r="C30" s="239"/>
      <c r="D30" s="239"/>
      <c r="E30" s="239"/>
      <c r="F30" s="239"/>
      <c r="G30" s="239"/>
      <c r="H30" s="239"/>
      <c r="I30" s="239"/>
      <c r="J30" s="239"/>
      <c r="K30" s="207" t="s">
        <v>243</v>
      </c>
      <c r="L30" s="241"/>
      <c r="M30" s="238"/>
      <c r="N30" s="238"/>
      <c r="O30" s="238"/>
      <c r="P30" s="238"/>
      <c r="Q30" s="238"/>
      <c r="R30" s="238"/>
      <c r="S30" s="238"/>
      <c r="T30" s="360" t="s">
        <v>242</v>
      </c>
      <c r="U30" s="361"/>
      <c r="V30" s="239"/>
      <c r="W30" s="336"/>
      <c r="X30" s="336"/>
      <c r="Y30" s="371" t="s">
        <v>353</v>
      </c>
      <c r="Z30" s="372"/>
      <c r="AA30" s="239"/>
      <c r="AB30" s="277"/>
      <c r="AC30" s="87" t="str">
        <f>IF(AND(OR(C30="4月以降も受給（前年から継続）",C30="4月以降も受給（新規で採用）"),AA30="不可"),"４月以降、併給不可の奨学金を受給する場合、登録申請はできません。","")</f>
        <v/>
      </c>
    </row>
    <row r="31" spans="1:29" ht="20.100000000000001" customHeight="1" x14ac:dyDescent="0.15">
      <c r="A31" s="276" t="s">
        <v>191</v>
      </c>
      <c r="B31" s="241"/>
      <c r="C31" s="239"/>
      <c r="D31" s="239"/>
      <c r="E31" s="239"/>
      <c r="F31" s="239"/>
      <c r="G31" s="239"/>
      <c r="H31" s="239"/>
      <c r="I31" s="239"/>
      <c r="J31" s="239"/>
      <c r="K31" s="207" t="s">
        <v>243</v>
      </c>
      <c r="L31" s="241"/>
      <c r="M31" s="238"/>
      <c r="N31" s="238"/>
      <c r="O31" s="238"/>
      <c r="P31" s="238"/>
      <c r="Q31" s="238"/>
      <c r="R31" s="238"/>
      <c r="S31" s="238"/>
      <c r="T31" s="360" t="s">
        <v>242</v>
      </c>
      <c r="U31" s="361"/>
      <c r="V31" s="239"/>
      <c r="W31" s="336"/>
      <c r="X31" s="336"/>
      <c r="Y31" s="371" t="s">
        <v>353</v>
      </c>
      <c r="Z31" s="372"/>
      <c r="AA31" s="239"/>
      <c r="AB31" s="277"/>
      <c r="AC31" s="87" t="str">
        <f>IF(AND(OR(C31="4月以降も受給（前年から継続）",C31="4月以降も受給（新規で採用）"),AA31="不可"),"４月以降、併給不可の奨学金を受給する場合、登録申請はできません。","")</f>
        <v/>
      </c>
    </row>
    <row r="32" spans="1:29" ht="20.100000000000001" customHeight="1" thickBot="1" x14ac:dyDescent="0.2">
      <c r="A32" s="357" t="s">
        <v>191</v>
      </c>
      <c r="B32" s="358"/>
      <c r="C32" s="318"/>
      <c r="D32" s="318"/>
      <c r="E32" s="318"/>
      <c r="F32" s="318"/>
      <c r="G32" s="318"/>
      <c r="H32" s="318"/>
      <c r="I32" s="318"/>
      <c r="J32" s="318"/>
      <c r="K32" s="359" t="s">
        <v>243</v>
      </c>
      <c r="L32" s="358"/>
      <c r="M32" s="349"/>
      <c r="N32" s="349"/>
      <c r="O32" s="349"/>
      <c r="P32" s="349"/>
      <c r="Q32" s="349"/>
      <c r="R32" s="349"/>
      <c r="S32" s="349"/>
      <c r="T32" s="362" t="s">
        <v>242</v>
      </c>
      <c r="U32" s="363"/>
      <c r="V32" s="318"/>
      <c r="W32" s="337"/>
      <c r="X32" s="337"/>
      <c r="Y32" s="334" t="s">
        <v>353</v>
      </c>
      <c r="Z32" s="335"/>
      <c r="AA32" s="318"/>
      <c r="AB32" s="350"/>
      <c r="AC32" s="87" t="str">
        <f>IF(AND(OR(C32="4月以降も受給（前年から継続）",C32="4月以降も受給（新規で採用）"),AA32="不可"),"４月以降、併給不可の奨学金を受給する場合、登録申請はできません。","")</f>
        <v/>
      </c>
    </row>
    <row r="33" spans="1:29" s="12" customFormat="1" ht="12.95" customHeight="1" thickBot="1" x14ac:dyDescent="0.2">
      <c r="M33" s="34"/>
      <c r="AC33" s="87"/>
    </row>
    <row r="34" spans="1:29" x14ac:dyDescent="0.15">
      <c r="A34" s="35" t="s">
        <v>6</v>
      </c>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7"/>
    </row>
    <row r="35" spans="1:29" ht="14.25" thickBot="1" x14ac:dyDescent="0.2">
      <c r="A35" s="38" t="s">
        <v>198</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40"/>
    </row>
    <row r="36" spans="1:29" ht="20.100000000000001" customHeight="1" x14ac:dyDescent="0.15">
      <c r="A36" s="338"/>
      <c r="B36" s="339"/>
      <c r="C36" s="339"/>
      <c r="D36" s="339"/>
      <c r="E36" s="339"/>
      <c r="F36" s="339"/>
      <c r="G36" s="339"/>
      <c r="H36" s="339"/>
      <c r="I36" s="339"/>
      <c r="J36" s="339"/>
      <c r="K36" s="339"/>
      <c r="L36" s="339"/>
      <c r="M36" s="339"/>
      <c r="N36" s="339"/>
      <c r="O36" s="339"/>
      <c r="P36" s="339"/>
      <c r="Q36" s="339"/>
      <c r="R36" s="339"/>
      <c r="S36" s="339"/>
      <c r="T36" s="339"/>
      <c r="U36" s="339"/>
      <c r="V36" s="339"/>
      <c r="W36" s="339"/>
      <c r="X36" s="339"/>
      <c r="Y36" s="339"/>
      <c r="Z36" s="339"/>
      <c r="AA36" s="339"/>
      <c r="AB36" s="340"/>
    </row>
    <row r="37" spans="1:29" ht="20.100000000000001" customHeight="1" x14ac:dyDescent="0.15">
      <c r="A37" s="341"/>
      <c r="B37" s="342"/>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3"/>
    </row>
    <row r="38" spans="1:29" ht="20.100000000000001" customHeight="1" x14ac:dyDescent="0.15">
      <c r="A38" s="341"/>
      <c r="B38" s="342"/>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3"/>
    </row>
    <row r="39" spans="1:29" ht="20.100000000000001" customHeight="1" x14ac:dyDescent="0.15">
      <c r="A39" s="341"/>
      <c r="B39" s="342"/>
      <c r="C39" s="342"/>
      <c r="D39" s="342"/>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3"/>
    </row>
    <row r="40" spans="1:29" ht="20.100000000000001" customHeight="1" x14ac:dyDescent="0.15">
      <c r="A40" s="341"/>
      <c r="B40" s="342"/>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3"/>
    </row>
    <row r="41" spans="1:29" ht="20.100000000000001" customHeight="1" thickBot="1" x14ac:dyDescent="0.2">
      <c r="A41" s="344"/>
      <c r="B41" s="345"/>
      <c r="C41" s="345"/>
      <c r="D41" s="345"/>
      <c r="E41" s="345"/>
      <c r="F41" s="345"/>
      <c r="G41" s="345"/>
      <c r="H41" s="345"/>
      <c r="I41" s="345"/>
      <c r="J41" s="345"/>
      <c r="K41" s="345"/>
      <c r="L41" s="345"/>
      <c r="M41" s="345"/>
      <c r="N41" s="345"/>
      <c r="O41" s="345"/>
      <c r="P41" s="345"/>
      <c r="Q41" s="345"/>
      <c r="R41" s="345"/>
      <c r="S41" s="345"/>
      <c r="T41" s="345"/>
      <c r="U41" s="345"/>
      <c r="V41" s="345"/>
      <c r="W41" s="345"/>
      <c r="X41" s="345"/>
      <c r="Y41" s="345"/>
      <c r="Z41" s="345"/>
      <c r="AA41" s="345"/>
      <c r="AB41" s="346"/>
    </row>
    <row r="42" spans="1:29" ht="6.75" customHeight="1" thickBot="1" x14ac:dyDescent="0.2"/>
    <row r="43" spans="1:29" ht="27" customHeight="1" x14ac:dyDescent="0.15">
      <c r="A43" s="326" t="s">
        <v>398</v>
      </c>
      <c r="B43" s="327"/>
      <c r="C43" s="248"/>
      <c r="D43" s="249"/>
      <c r="E43" s="299" t="s">
        <v>5</v>
      </c>
      <c r="F43" s="299"/>
      <c r="G43" s="299"/>
      <c r="H43" s="300"/>
      <c r="I43" s="41" t="s">
        <v>192</v>
      </c>
      <c r="J43" s="347"/>
      <c r="K43" s="347"/>
      <c r="L43" s="348"/>
      <c r="M43" s="331"/>
      <c r="N43" s="332"/>
      <c r="O43" s="332"/>
      <c r="P43" s="332"/>
      <c r="Q43" s="332"/>
      <c r="R43" s="332"/>
      <c r="S43" s="332"/>
      <c r="T43" s="332"/>
      <c r="U43" s="332"/>
      <c r="V43" s="332"/>
      <c r="W43" s="332"/>
      <c r="X43" s="332"/>
      <c r="Y43" s="332"/>
      <c r="Z43" s="332"/>
      <c r="AA43" s="332"/>
      <c r="AB43" s="333"/>
    </row>
    <row r="44" spans="1:29" ht="27" customHeight="1" x14ac:dyDescent="0.15">
      <c r="A44" s="328"/>
      <c r="B44" s="329"/>
      <c r="C44" s="193"/>
      <c r="D44" s="252"/>
      <c r="E44" s="330" t="s">
        <v>257</v>
      </c>
      <c r="F44" s="324"/>
      <c r="G44" s="324"/>
      <c r="H44" s="325"/>
      <c r="I44" s="319"/>
      <c r="J44" s="320"/>
      <c r="K44" s="42" t="s">
        <v>193</v>
      </c>
      <c r="L44" s="321"/>
      <c r="M44" s="320"/>
      <c r="N44" s="42" t="s">
        <v>193</v>
      </c>
      <c r="O44" s="321"/>
      <c r="P44" s="322"/>
      <c r="Q44" s="323" t="s">
        <v>196</v>
      </c>
      <c r="R44" s="324"/>
      <c r="S44" s="324"/>
      <c r="T44" s="325"/>
      <c r="U44" s="313"/>
      <c r="V44" s="313"/>
      <c r="W44" s="43" t="s">
        <v>193</v>
      </c>
      <c r="X44" s="313"/>
      <c r="Y44" s="313"/>
      <c r="Z44" s="42" t="s">
        <v>193</v>
      </c>
      <c r="AA44" s="313"/>
      <c r="AB44" s="314"/>
    </row>
    <row r="45" spans="1:29" ht="27" customHeight="1" thickBot="1" x14ac:dyDescent="0.2">
      <c r="A45" s="328"/>
      <c r="B45" s="329"/>
      <c r="C45" s="193"/>
      <c r="D45" s="252"/>
      <c r="E45" s="330" t="s">
        <v>194</v>
      </c>
      <c r="F45" s="324"/>
      <c r="G45" s="324"/>
      <c r="H45" s="325"/>
      <c r="I45" s="315"/>
      <c r="J45" s="316"/>
      <c r="K45" s="316"/>
      <c r="L45" s="316"/>
      <c r="M45" s="316"/>
      <c r="N45" s="316"/>
      <c r="O45" s="316"/>
      <c r="P45" s="316"/>
      <c r="Q45" s="316"/>
      <c r="R45" s="316"/>
      <c r="S45" s="316"/>
      <c r="T45" s="316"/>
      <c r="U45" s="316"/>
      <c r="V45" s="316"/>
      <c r="W45" s="316"/>
      <c r="X45" s="316"/>
      <c r="Y45" s="316"/>
      <c r="Z45" s="316"/>
      <c r="AA45" s="316"/>
      <c r="AB45" s="317"/>
    </row>
    <row r="46" spans="1:29" ht="27" customHeight="1" x14ac:dyDescent="0.15">
      <c r="A46" s="290" t="s">
        <v>195</v>
      </c>
      <c r="B46" s="291"/>
      <c r="C46" s="248"/>
      <c r="D46" s="249"/>
      <c r="E46" s="298" t="s">
        <v>199</v>
      </c>
      <c r="F46" s="299"/>
      <c r="G46" s="299"/>
      <c r="H46" s="300"/>
      <c r="I46" s="303"/>
      <c r="J46" s="304"/>
      <c r="K46" s="304"/>
      <c r="L46" s="304"/>
      <c r="M46" s="305"/>
      <c r="N46" s="305"/>
      <c r="O46" s="305"/>
      <c r="P46" s="306"/>
      <c r="Q46" s="298" t="s">
        <v>200</v>
      </c>
      <c r="R46" s="299"/>
      <c r="S46" s="299"/>
      <c r="T46" s="300"/>
      <c r="U46" s="305"/>
      <c r="V46" s="305"/>
      <c r="W46" s="305"/>
      <c r="X46" s="305"/>
      <c r="Y46" s="305"/>
      <c r="Z46" s="305"/>
      <c r="AA46" s="305"/>
      <c r="AB46" s="307"/>
    </row>
    <row r="47" spans="1:29" ht="27" customHeight="1" x14ac:dyDescent="0.15">
      <c r="A47" s="192"/>
      <c r="B47" s="193"/>
      <c r="C47" s="193"/>
      <c r="D47" s="252"/>
      <c r="E47" s="301" t="s">
        <v>5</v>
      </c>
      <c r="F47" s="301"/>
      <c r="G47" s="301"/>
      <c r="H47" s="302"/>
      <c r="I47" s="13" t="s">
        <v>192</v>
      </c>
      <c r="J47" s="292"/>
      <c r="K47" s="292"/>
      <c r="L47" s="293"/>
      <c r="M47" s="278"/>
      <c r="N47" s="279"/>
      <c r="O47" s="279"/>
      <c r="P47" s="279"/>
      <c r="Q47" s="279"/>
      <c r="R47" s="279"/>
      <c r="S47" s="279"/>
      <c r="T47" s="279"/>
      <c r="U47" s="279"/>
      <c r="V47" s="279"/>
      <c r="W47" s="279"/>
      <c r="X47" s="279"/>
      <c r="Y47" s="279"/>
      <c r="Z47" s="279"/>
      <c r="AA47" s="279"/>
      <c r="AB47" s="280"/>
    </row>
    <row r="48" spans="1:29" ht="27" customHeight="1" thickBot="1" x14ac:dyDescent="0.2">
      <c r="A48" s="194"/>
      <c r="B48" s="195"/>
      <c r="C48" s="195"/>
      <c r="D48" s="256"/>
      <c r="E48" s="294" t="s">
        <v>258</v>
      </c>
      <c r="F48" s="295"/>
      <c r="G48" s="295"/>
      <c r="H48" s="296"/>
      <c r="I48" s="297"/>
      <c r="J48" s="282"/>
      <c r="K48" s="44" t="s">
        <v>193</v>
      </c>
      <c r="L48" s="281"/>
      <c r="M48" s="282"/>
      <c r="N48" s="44" t="s">
        <v>193</v>
      </c>
      <c r="O48" s="281"/>
      <c r="P48" s="283"/>
      <c r="Q48" s="45"/>
      <c r="R48" s="46"/>
      <c r="S48" s="46"/>
      <c r="T48" s="46"/>
      <c r="U48" s="46"/>
      <c r="V48" s="46"/>
      <c r="W48" s="46"/>
      <c r="X48" s="46"/>
      <c r="Y48" s="46"/>
      <c r="Z48" s="46"/>
      <c r="AA48" s="46"/>
      <c r="AB48" s="47"/>
    </row>
    <row r="49" spans="1:28" ht="27.75" customHeight="1" thickBot="1" x14ac:dyDescent="0.2">
      <c r="A49" s="48"/>
      <c r="B49" s="48"/>
      <c r="C49" s="48"/>
      <c r="D49" s="48"/>
      <c r="E49" s="48"/>
      <c r="F49" s="48"/>
      <c r="G49" s="48"/>
      <c r="H49" s="48"/>
      <c r="I49" s="48"/>
      <c r="J49" s="48"/>
      <c r="K49" s="48"/>
      <c r="L49" s="48"/>
      <c r="M49" s="48"/>
      <c r="N49" s="48"/>
      <c r="X49" s="284" t="s">
        <v>201</v>
      </c>
      <c r="Y49" s="285"/>
      <c r="Z49" s="286"/>
      <c r="AA49" s="287"/>
      <c r="AB49" s="288"/>
    </row>
    <row r="50" spans="1:28" ht="54.95" customHeight="1" x14ac:dyDescent="0.15">
      <c r="A50" s="289" t="s">
        <v>361</v>
      </c>
      <c r="B50" s="289"/>
      <c r="C50" s="289"/>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row>
    <row r="51" spans="1:28" x14ac:dyDescent="0.15">
      <c r="A51" s="49"/>
    </row>
    <row r="53" spans="1:28" ht="19.5" customHeight="1" x14ac:dyDescent="0.15"/>
  </sheetData>
  <sheetProtection algorithmName="SHA-512" hashValue="NOzbUzZiOO9eUAkPt1Z6d2/WJoEJx7kpBckG+0RfdicH2dVauyuNfHZCGvH+H7gW76k7nUUVQclJo/KXyh0Dvw==" saltValue="j+SKZMSebQHTSRN/b05R9A==" spinCount="100000" sheet="1" formatCells="0"/>
  <dataConsolidate/>
  <mergeCells count="131">
    <mergeCell ref="H20:I20"/>
    <mergeCell ref="AA32:AB32"/>
    <mergeCell ref="X3:Z3"/>
    <mergeCell ref="AA3:AB3"/>
    <mergeCell ref="E21:N21"/>
    <mergeCell ref="O21:AB21"/>
    <mergeCell ref="A31:B31"/>
    <mergeCell ref="A32:B32"/>
    <mergeCell ref="K30:L30"/>
    <mergeCell ref="K31:L31"/>
    <mergeCell ref="K32:L32"/>
    <mergeCell ref="T30:U30"/>
    <mergeCell ref="T31:U31"/>
    <mergeCell ref="T32:U32"/>
    <mergeCell ref="E19:F19"/>
    <mergeCell ref="K19:AB19"/>
    <mergeCell ref="A28:AB28"/>
    <mergeCell ref="A27:J27"/>
    <mergeCell ref="A24:AB24"/>
    <mergeCell ref="H19:I19"/>
    <mergeCell ref="A26:AB26"/>
    <mergeCell ref="K27:S27"/>
    <mergeCell ref="Y30:Z30"/>
    <mergeCell ref="Y31:Z31"/>
    <mergeCell ref="E20:F20"/>
    <mergeCell ref="K20:AB20"/>
    <mergeCell ref="AA44:AB44"/>
    <mergeCell ref="I45:AB45"/>
    <mergeCell ref="C32:J32"/>
    <mergeCell ref="I44:J44"/>
    <mergeCell ref="L44:M44"/>
    <mergeCell ref="O44:P44"/>
    <mergeCell ref="Q44:T44"/>
    <mergeCell ref="U44:V44"/>
    <mergeCell ref="X44:Y44"/>
    <mergeCell ref="A43:D45"/>
    <mergeCell ref="E43:H43"/>
    <mergeCell ref="E44:H44"/>
    <mergeCell ref="E45:H45"/>
    <mergeCell ref="M43:AB43"/>
    <mergeCell ref="Y32:Z32"/>
    <mergeCell ref="V30:X30"/>
    <mergeCell ref="V31:X31"/>
    <mergeCell ref="V32:X32"/>
    <mergeCell ref="AA30:AB30"/>
    <mergeCell ref="A36:AB41"/>
    <mergeCell ref="J43:L43"/>
    <mergeCell ref="M32:S32"/>
    <mergeCell ref="AA31:AB31"/>
    <mergeCell ref="M47:AB47"/>
    <mergeCell ref="L48:M48"/>
    <mergeCell ref="O48:P48"/>
    <mergeCell ref="X49:Z49"/>
    <mergeCell ref="AA49:AB49"/>
    <mergeCell ref="A50:AB50"/>
    <mergeCell ref="A46:D48"/>
    <mergeCell ref="J47:L47"/>
    <mergeCell ref="E48:H48"/>
    <mergeCell ref="I48:J48"/>
    <mergeCell ref="Q46:T46"/>
    <mergeCell ref="E46:H46"/>
    <mergeCell ref="E47:H47"/>
    <mergeCell ref="I46:P46"/>
    <mergeCell ref="U46:AB46"/>
    <mergeCell ref="E8:J8"/>
    <mergeCell ref="Q6:T6"/>
    <mergeCell ref="Q7:T8"/>
    <mergeCell ref="T27:AB27"/>
    <mergeCell ref="M31:S31"/>
    <mergeCell ref="C30:J30"/>
    <mergeCell ref="C31:J31"/>
    <mergeCell ref="K29:AB29"/>
    <mergeCell ref="A29:J29"/>
    <mergeCell ref="M30:S30"/>
    <mergeCell ref="AB9:AB10"/>
    <mergeCell ref="A13:D21"/>
    <mergeCell ref="Z9:AA10"/>
    <mergeCell ref="Z11:AA11"/>
    <mergeCell ref="U9:X10"/>
    <mergeCell ref="Y9:Y10"/>
    <mergeCell ref="H16:I16"/>
    <mergeCell ref="H17:I17"/>
    <mergeCell ref="E14:F14"/>
    <mergeCell ref="K13:T13"/>
    <mergeCell ref="Y7:AB8"/>
    <mergeCell ref="A6:D6"/>
    <mergeCell ref="A7:D8"/>
    <mergeCell ref="A30:B30"/>
    <mergeCell ref="E16:F16"/>
    <mergeCell ref="E17:F17"/>
    <mergeCell ref="E18:F18"/>
    <mergeCell ref="U11:V11"/>
    <mergeCell ref="W11:Y11"/>
    <mergeCell ref="A12:B12"/>
    <mergeCell ref="E13:F13"/>
    <mergeCell ref="H13:I13"/>
    <mergeCell ref="H14:I14"/>
    <mergeCell ref="H15:I15"/>
    <mergeCell ref="K15:AB15"/>
    <mergeCell ref="K16:AB16"/>
    <mergeCell ref="K17:AB17"/>
    <mergeCell ref="AA13:AB13"/>
    <mergeCell ref="U13:Z13"/>
    <mergeCell ref="K14:AB14"/>
    <mergeCell ref="E15:F15"/>
    <mergeCell ref="H18:I18"/>
    <mergeCell ref="K18:AB18"/>
    <mergeCell ref="A1:B1"/>
    <mergeCell ref="C1:D1"/>
    <mergeCell ref="E1:F1"/>
    <mergeCell ref="Q9:T10"/>
    <mergeCell ref="Q11:T11"/>
    <mergeCell ref="E9:J9"/>
    <mergeCell ref="K9:P9"/>
    <mergeCell ref="E11:J11"/>
    <mergeCell ref="K11:P11"/>
    <mergeCell ref="E10:J10"/>
    <mergeCell ref="K10:P10"/>
    <mergeCell ref="A9:B11"/>
    <mergeCell ref="C10:D10"/>
    <mergeCell ref="C11:D11"/>
    <mergeCell ref="A5:D5"/>
    <mergeCell ref="E5:J5"/>
    <mergeCell ref="A4:AB4"/>
    <mergeCell ref="U6:X6"/>
    <mergeCell ref="K7:P7"/>
    <mergeCell ref="K8:P8"/>
    <mergeCell ref="K6:P6"/>
    <mergeCell ref="U7:X8"/>
    <mergeCell ref="E6:J6"/>
    <mergeCell ref="E7:J7"/>
  </mergeCells>
  <phoneticPr fontId="1"/>
  <conditionalFormatting sqref="A30:B32 K30:L32 T30:U32 Y30:Z32">
    <cfRule type="expression" dxfId="107" priority="4">
      <formula>$A$29="②受給中・申請中・申請予定"</formula>
    </cfRule>
  </conditionalFormatting>
  <conditionalFormatting sqref="A29:J29">
    <cfRule type="containsBlanks" dxfId="106" priority="68">
      <formula>LEN(TRIM(A29))=0</formula>
    </cfRule>
  </conditionalFormatting>
  <conditionalFormatting sqref="A24:AB24 A27:J27">
    <cfRule type="containsBlanks" dxfId="105" priority="86">
      <formula>LEN(TRIM(A24))=0</formula>
    </cfRule>
  </conditionalFormatting>
  <conditionalFormatting sqref="A30:AB32">
    <cfRule type="expression" dxfId="104" priority="2">
      <formula>$A$29="①受給しておらず、申請予定もない"</formula>
    </cfRule>
  </conditionalFormatting>
  <conditionalFormatting sqref="A36:AB36">
    <cfRule type="containsBlanks" dxfId="103" priority="81">
      <formula>LEN(TRIM(A36))=0</formula>
    </cfRule>
  </conditionalFormatting>
  <conditionalFormatting sqref="C30:J32 V30:X32 AA30:AB32">
    <cfRule type="notContainsBlanks" dxfId="102" priority="95">
      <formula>LEN(TRIM(C30))&gt;0</formula>
    </cfRule>
  </conditionalFormatting>
  <conditionalFormatting sqref="E5:J5">
    <cfRule type="containsBlanks" dxfId="101" priority="31">
      <formula>LEN(TRIM(E5))=0</formula>
    </cfRule>
  </conditionalFormatting>
  <conditionalFormatting sqref="E8:J8">
    <cfRule type="expression" dxfId="100" priority="28" stopIfTrue="1">
      <formula>$E$5="他大学・高専等学生"</formula>
    </cfRule>
    <cfRule type="expression" dxfId="99" priority="30" stopIfTrue="1">
      <formula>$E$5="その他"</formula>
    </cfRule>
    <cfRule type="containsBlanks" dxfId="98" priority="59">
      <formula>LEN(TRIM(E8))=0</formula>
    </cfRule>
  </conditionalFormatting>
  <conditionalFormatting sqref="E6:P6 U6:X6 Z9:AA10">
    <cfRule type="containsBlanks" dxfId="97" priority="85">
      <formula>LEN(TRIM(E6))=0</formula>
    </cfRule>
  </conditionalFormatting>
  <conditionalFormatting sqref="E10:P11">
    <cfRule type="containsBlanks" dxfId="96" priority="69">
      <formula>LEN(TRIM(E10))=0</formula>
    </cfRule>
  </conditionalFormatting>
  <conditionalFormatting sqref="I48:J48 L48:M48 O48:P48">
    <cfRule type="containsBlanks" dxfId="95" priority="80">
      <formula>LEN(TRIM(I48))=0</formula>
    </cfRule>
  </conditionalFormatting>
  <conditionalFormatting sqref="I46:P46 U46:AB46">
    <cfRule type="containsBlanks" dxfId="94" priority="78">
      <formula>LEN(TRIM(I46))=0</formula>
    </cfRule>
  </conditionalFormatting>
  <conditionalFormatting sqref="J43:AB43 I44:J44 L44:M44 O44:P44 U44:V44 X44:Y44 AA44:AB44 I45:AB45">
    <cfRule type="containsBlanks" dxfId="93" priority="76">
      <formula>LEN(TRIM(I43))=0</formula>
    </cfRule>
  </conditionalFormatting>
  <conditionalFormatting sqref="J47:AB47">
    <cfRule type="containsBlanks" dxfId="92" priority="16">
      <formula>LEN(TRIM(J47))=0</formula>
    </cfRule>
  </conditionalFormatting>
  <conditionalFormatting sqref="K27:S27">
    <cfRule type="containsText" dxfId="91" priority="27" operator="containsText" text="回答ください">
      <formula>NOT(ISERROR(SEARCH("回答ください",K27)))</formula>
    </cfRule>
  </conditionalFormatting>
  <conditionalFormatting sqref="K13:T13 E13:F20 H13:I20 K14:AB19 K20">
    <cfRule type="containsBlanks" dxfId="90" priority="83">
      <formula>LEN(TRIM(E13))=0</formula>
    </cfRule>
  </conditionalFormatting>
  <conditionalFormatting sqref="K29:AB29">
    <cfRule type="containsText" dxfId="89" priority="26" operator="containsText" text="回答ください">
      <formula>NOT(ISERROR(SEARCH("回答ください",K29)))</formula>
    </cfRule>
  </conditionalFormatting>
  <conditionalFormatting sqref="M30:S32">
    <cfRule type="notContainsBlanks" dxfId="88" priority="5">
      <formula>LEN(TRIM(M30))&gt;0</formula>
    </cfRule>
    <cfRule type="notContainsBlanks" dxfId="87" priority="91">
      <formula>LEN(TRIM(M30))&gt;0</formula>
    </cfRule>
  </conditionalFormatting>
  <conditionalFormatting sqref="O21:AB21">
    <cfRule type="containsBlanks" dxfId="86" priority="96">
      <formula>LEN(TRIM(O21))=0</formula>
    </cfRule>
  </conditionalFormatting>
  <conditionalFormatting sqref="Q11:T11">
    <cfRule type="containsText" dxfId="85" priority="21" operator="containsText" text="休学歴の有無">
      <formula>NOT(ISERROR(SEARCH("休学歴の有無",Q11)))</formula>
    </cfRule>
    <cfRule type="containsBlanks" dxfId="84" priority="88">
      <formula>LEN(TRIM(Q11))=0</formula>
    </cfRule>
  </conditionalFormatting>
  <conditionalFormatting sqref="T27:AB27">
    <cfRule type="notContainsBlanks" dxfId="83" priority="74">
      <formula>LEN(TRIM(T27))&gt;0</formula>
    </cfRule>
    <cfRule type="expression" dxfId="82" priority="87">
      <formula>$K27="②③の場合：給貸区分を回答ください→"</formula>
    </cfRule>
  </conditionalFormatting>
  <conditionalFormatting sqref="U11:V11">
    <cfRule type="notContainsBlanks" dxfId="81" priority="20" stopIfTrue="1">
      <formula>LEN(TRIM(U11))&gt;0</formula>
    </cfRule>
    <cfRule type="expression" dxfId="80" priority="90">
      <formula>$Q$11="休学歴の有無（回答→）"</formula>
    </cfRule>
  </conditionalFormatting>
  <conditionalFormatting sqref="U7:X10">
    <cfRule type="containsBlanks" dxfId="79" priority="56">
      <formula>LEN(TRIM(U7))=0</formula>
    </cfRule>
  </conditionalFormatting>
  <conditionalFormatting sqref="U13:Z13">
    <cfRule type="containsBlanks" dxfId="78" priority="72">
      <formula>LEN(TRIM(U13))=0</formula>
    </cfRule>
  </conditionalFormatting>
  <conditionalFormatting sqref="V2 X2 Z2">
    <cfRule type="containsBlanks" dxfId="77" priority="75">
      <formula>LEN(TRIM(V2))=0</formula>
    </cfRule>
  </conditionalFormatting>
  <conditionalFormatting sqref="W11:Y11">
    <cfRule type="containsText" dxfId="76" priority="29" operator="containsText" text="通算休学月数">
      <formula>NOT(ISERROR(SEARCH("通算休学月数",W11)))</formula>
    </cfRule>
  </conditionalFormatting>
  <conditionalFormatting sqref="Y7:AB8">
    <cfRule type="containsText" dxfId="75" priority="33" operator="containsText" text="自動表示">
      <formula>NOT(ISERROR(SEARCH("自動表示",Y7)))</formula>
    </cfRule>
  </conditionalFormatting>
  <conditionalFormatting sqref="Z11:AA11">
    <cfRule type="notContainsBlanks" priority="32" stopIfTrue="1">
      <formula>LEN(TRIM(Z11))&gt;0</formula>
    </cfRule>
    <cfRule type="expression" dxfId="74" priority="62">
      <formula>$U11="あり"</formula>
    </cfRule>
  </conditionalFormatting>
  <conditionalFormatting sqref="AB11">
    <cfRule type="notContainsBlanks" dxfId="73" priority="19">
      <formula>LEN(TRIM(AB11))&gt;0</formula>
    </cfRule>
  </conditionalFormatting>
  <dataValidations xWindow="249" yWindow="452" count="29">
    <dataValidation type="list" allowBlank="1" showInputMessage="1" showErrorMessage="1" promptTitle="所属（４月時点）" prompt="４月時点の所属学部・研究科・学科・専攻等を選択してください。" sqref="K6:P6" xr:uid="{8BCE791D-E220-4DEC-9147-159BC423E6FD}">
      <formula1>INDIRECT($E$6)</formula1>
    </dataValidation>
    <dataValidation type="list" allowBlank="1" showInputMessage="1" showErrorMessage="1" sqref="V30:V32" xr:uid="{9666AA4D-5214-4615-8959-653D9C403E61}">
      <formula1>"給与,貸与,給与＋貸与"</formula1>
    </dataValidation>
    <dataValidation imeMode="halfAlpha" allowBlank="1" showInputMessage="1" showErrorMessage="1" promptTitle="受験番号・学籍番号" prompt="・新１年生　→　受験番号_x000a_・現阪大生　→　学籍番号_x000a_・上記以外　→　記入不要_x000a__x000a_【注意（→現阪大生）】_x000a_「u」から始まるものは大阪大学個人IDで、学籍番号ではありません。_x000a_在学生は、学生証の番号を記入ください。" sqref="E8:J8" xr:uid="{71D8AF82-973C-438B-B885-6730EF31AC3C}"/>
    <dataValidation type="date" imeMode="halfAlpha" allowBlank="1" showInputMessage="1" showErrorMessage="1" promptTitle="生年月日" prompt="西暦（YYYY/MM/DD）の形で記入ください。_x000a_例）2023/04/01" sqref="U7:X8" xr:uid="{2D10FC2C-35BA-4B91-B3EB-F0673ACF6573}">
      <formula1>1</formula1>
      <formula2>401768</formula2>
    </dataValidation>
    <dataValidation imeMode="halfAlpha" allowBlank="1" showInputMessage="1" showErrorMessage="1" sqref="O48:P48 L48:M48 AA44:AB44 U44:V44 I48:J48 X44:Y44 H13:I20" xr:uid="{F79BB9AA-88DC-4ADC-912F-91A239681A5D}"/>
    <dataValidation type="list" imeMode="halfAlpha" allowBlank="1" showInputMessage="1" showErrorMessage="1" promptTitle="入学月" prompt="選択してください。" sqref="Z9:AA10" xr:uid="{C3C27187-765F-4F88-AFDF-CC01E8F18F11}">
      <formula1>"4,10"</formula1>
    </dataValidation>
    <dataValidation imeMode="halfKatakana" allowBlank="1" showInputMessage="1" showErrorMessage="1" sqref="E10:P10" xr:uid="{4C292589-2638-4291-BDE6-E58723CB1F32}"/>
    <dataValidation type="list" allowBlank="1" showInputMessage="1" showErrorMessage="1" sqref="C30:J32" xr:uid="{70026FFF-85DB-464D-8EF2-1D601A674CEA}">
      <formula1>"4月以降も受給（新規で採用）,4月以降も受給（前年から継続）,申請中（結果待ち）,申請予定（未申請）"</formula1>
    </dataValidation>
    <dataValidation type="list" allowBlank="1" showInputMessage="1" showErrorMessage="1" sqref="U13:Z13" xr:uid="{82590275-3BDF-4BF3-8181-1EFF33FC0BC0}">
      <formula1>"高等学校,高等専門学校"</formula1>
    </dataValidation>
    <dataValidation imeMode="halfAlpha" allowBlank="1" showInputMessage="1" showErrorMessage="1" prompt="西暦（YYYY）の形で記入ください。_x000a_例）2023" sqref="E13:E20 F13:F20" xr:uid="{DD648F61-3F4B-4307-BE93-8B17EA536CBA}"/>
    <dataValidation type="list" allowBlank="1" showInputMessage="1" showErrorMessage="1" promptTitle="休学歴の有無" prompt="現阪大生の場合、入学後の休学の有無を選択してください。" sqref="U11:V11" xr:uid="{AA74EDEF-D84D-440C-B777-809CF0DBD81F}">
      <formula1>"あり,なし"</formula1>
    </dataValidation>
    <dataValidation type="list" allowBlank="1" showInputMessage="1" showErrorMessage="1" promptTitle="他の奨学金の状況" prompt="申請・受給の状況を選択してください。_x000a__x000a_なお、民間財団や地方公共団体の奨学金だけでなく、学振特別研究員、次世代、リーディングプログラム等、大学の各種資金による助成を受けている場合も記入してください。" sqref="A29:J29" xr:uid="{C4FBD906-720D-4827-8B12-C18D6140DBFE}">
      <formula1>"①受給しておらず、申請予定もない,②受給中・申請中・申請予定"</formula1>
    </dataValidation>
    <dataValidation imeMode="halfAlpha" allowBlank="1" showInputMessage="1" showErrorMessage="1" promptTitle="郵便番号" prompt="ハイフンは不要です。自動で入力されます。" sqref="J43:L43 J47:L47" xr:uid="{04BCB14C-721F-4562-90BB-FFB48F6B43A8}"/>
    <dataValidation type="list" allowBlank="1" showInputMessage="1" showErrorMessage="1" promptTitle="所属（３月時点）" prompt="３月時点の身分を選択してください。" sqref="E5:J5" xr:uid="{CA9156A5-F0A7-45C0-B732-98D6C9A074DB}">
      <formula1>"阪大生,高校生,他大学・高専等学生,その他"</formula1>
    </dataValidation>
    <dataValidation type="list" allowBlank="1" showInputMessage="1" showErrorMessage="1" sqref="C33:F33" xr:uid="{8E76F456-9B2E-47CA-87AA-4EC6E71A4932}">
      <formula1>"4月以降も受給（新規）,4月以降も受給（継続）,申請中,申請予定（未申請）"</formula1>
    </dataValidation>
    <dataValidation allowBlank="1" showInputMessage="1" showErrorMessage="1" prompt="入力不要" sqref="K8:P8" xr:uid="{28026F97-AECB-45E7-BCF3-A0656D8A9909}"/>
    <dataValidation imeMode="halfAlpha" allowBlank="1" showInputMessage="1" showErrorMessage="1" promptTitle="入学年" prompt="西暦（YYYY）の形で記入ください。_x000a_例）2023" sqref="U9:X10" xr:uid="{20B2C8CB-3EDD-461F-AACF-DD9185E31C9B}"/>
    <dataValidation imeMode="halfAlpha" allowBlank="1" showInputMessage="1" showErrorMessage="1" promptTitle="通算休学月数" prompt="休学歴ありの場合、合計何か月休学したかを記入してください。" sqref="Z11:AA11" xr:uid="{74EDECE2-F06C-4ADC-B853-6A56328F9271}"/>
    <dataValidation type="list" allowBlank="1" showInputMessage="1" showErrorMessage="1" promptTitle="希望する奨学金の区分" prompt="希望する奨学金の給与、貸与等の希望を選択してください。" sqref="A24:AB24" xr:uid="{358EFD66-1B7E-4A8B-9657-120305E91078}">
      <formula1>" ①給与（返還不要）のみ希望,②給与でも貸与でもどちらでも良い,③貸与（返還要）のみ希望"</formula1>
    </dataValidation>
    <dataValidation type="list" allowBlank="1" showInputMessage="1" showErrorMessage="1" promptTitle="日本学生支援機構奨学金の状況" prompt="申請・受給の状況を選択してください。" sqref="A27:J27" xr:uid="{EF07C54E-D8C3-48BC-A4D1-EE84CCF2BCF2}">
      <formula1>"①受給していない,②受給している,③４月からの受給が確定,④４月からの在学採用申請予定"</formula1>
    </dataValidation>
    <dataValidation type="list" allowBlank="1" showInputMessage="1" showErrorMessage="1" promptTitle="日本学生支援機構奨学金" prompt="②③の場合、給与・貸与の別を選択してください。" sqref="T27:AB27" xr:uid="{B83F1763-F93B-469B-8570-2789C19078A1}">
      <formula1>"給与,貸与,給与＋貸与"</formula1>
    </dataValidation>
    <dataValidation imeMode="halfAlpha" allowBlank="1" showInputMessage="1" showErrorMessage="1" promptTitle="E-mailアドレス" prompt="こちらの記入によらず、吹田学生センターからの連絡は、主に「OUメール」に行います。_x000a_新入学者は設定をお願いいたします。" sqref="I45:AB45" xr:uid="{8BAB8E57-2C86-4A7F-9E3D-776E5BB921C8}"/>
    <dataValidation imeMode="halfAlpha" allowBlank="1" showInputMessage="1" showErrorMessage="1" promptTitle="自宅電話番号" prompt="固定電話がない場合は、記入不要。" sqref="I44:J44 L44:M44 O44:P44" xr:uid="{242CA740-624F-42AD-ADD7-200F88D80463}"/>
    <dataValidation type="list" allowBlank="1" showInputMessage="1" showErrorMessage="1" promptTitle="学年（４月時点）" prompt="４月時点の学年を記入。_x000a_U=学部_x000a_M=修士・博士前期_x000a_D=博士・博士後期_x000a_" sqref="U6:X6" xr:uid="{6AC62F75-B403-4F50-BEC7-2CE5292035B0}">
      <formula1>INDIRECT($K$6)</formula1>
    </dataValidation>
    <dataValidation allowBlank="1" showInputMessage="1" showErrorMessage="1" promptTitle="履歴" prompt="１行目にならって、入学・卒業・修了・入社・退社等を記入してください。" sqref="P14:R19 O14:O19 S14:AB19 K14:K20 L14:N19" xr:uid="{A455BA07-C9D1-44DE-86F7-6CC704D50401}"/>
    <dataValidation allowBlank="1" showErrorMessage="1" promptTitle="併給可否" prompt="その奨学金が、ほかの奨学金との併給を可能としているかどうかを回答してください。_x000a_当該奨学金の要項等を確認の上、正確な回答をお願いします。" sqref="Y30:Z32" xr:uid="{0B455C32-7C51-40BD-A126-0F17FD50DF93}"/>
    <dataValidation type="list" allowBlank="1" showInputMessage="1" showErrorMessage="1" promptTitle="併給可否" prompt="その奨学金が、ほかの奨学金との併給を可能としているかどうかを回答してください。_x000a_当該奨学金の要項等を確認の上、正確な回答をお願いします。_x000a__x000a_・可　　　＝　制限なく併給可。_x000a_・制限有＝　奨学金の種類等によっては併給可。_x000a_・不可　 ＝　一律に併給不可。" sqref="AA30:AB32" xr:uid="{F1FFBB16-2CB3-497B-9634-5A34BC3D1548}">
      <formula1>"可,制限有,不可"</formula1>
    </dataValidation>
    <dataValidation type="list" allowBlank="1" showInputMessage="1" showErrorMessage="1" promptTitle="留年歴の有無" prompt="過去・現在の課程で、理由を問わず、最短修業期間で卒業・修了できなかった／卒業・修了できないことが確定している課程があれば、リストから選択してください。_x000a__x000a__x000a_例：学部（４年間の課程）を、４年間で卒業できなかった。" sqref="O21:AB21" xr:uid="{360D8E90-F145-4686-9747-89D5300FDABA}">
      <formula1>"無,有：高校（高専）,有：学部,有：大学院,有：高校（高専）・学部の両方,有：高校（高専）・学部・大学院のすべて"</formula1>
    </dataValidation>
    <dataValidation allowBlank="1" showInputMessage="1" showErrorMessage="1" promptTitle="留年歴の有無" prompt="過去・現在の課程で、理由を問わず、最短修業期間で卒業・修了できなかった／卒業・修了できないことが確定している課程があれば、リストから選択してください。_x000a__x000a__x000a_例：学部（４年間の課程）を、４年間で卒業できなかった。" sqref="E21:N21" xr:uid="{C2C3F349-90D9-4A5D-8C27-50C4547B6966}"/>
  </dataValidations>
  <printOptions horizontalCentered="1" verticalCentered="1"/>
  <pageMargins left="0.23622047244094491" right="0.23622047244094491" top="0.35433070866141736" bottom="0.35433070866141736"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xWindow="249" yWindow="452" count="1">
        <x14:dataValidation type="list" allowBlank="1" showInputMessage="1" showErrorMessage="1" promptTitle="所属（４月時点）" prompt="４月時点の所属学部・研究科・学科・専攻等を選択してください。" xr:uid="{7D1F3B20-73AE-4FDE-9BF2-63671E6A5303}">
          <x14:formula1>
            <xm:f>'選択肢（非表示）'!$A$2:$A$29</xm:f>
          </x14:formula1>
          <xm:sqref>E6:J6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05885-AF24-4BFF-889F-C86BCC203441}">
  <sheetPr>
    <tabColor rgb="FFCCFF99"/>
    <pageSetUpPr fitToPage="1"/>
  </sheetPr>
  <dimension ref="A1:AQ60"/>
  <sheetViews>
    <sheetView showGridLines="0" zoomScaleNormal="100" zoomScaleSheetLayoutView="100" workbookViewId="0">
      <selection sqref="A1:B1"/>
    </sheetView>
  </sheetViews>
  <sheetFormatPr defaultColWidth="4" defaultRowHeight="21" customHeight="1" x14ac:dyDescent="0.15"/>
  <cols>
    <col min="1" max="8" width="4" style="7"/>
    <col min="9" max="9" width="4.5" style="7" bestFit="1" customWidth="1"/>
    <col min="10" max="10" width="10.625" style="7" customWidth="1"/>
    <col min="11" max="32" width="4" style="7"/>
    <col min="33" max="33" width="8.625" style="13" hidden="1" customWidth="1"/>
    <col min="34" max="34" width="11.875" style="7" hidden="1" customWidth="1"/>
    <col min="35" max="35" width="4" style="7"/>
    <col min="36" max="36" width="8.375" style="7" bestFit="1" customWidth="1"/>
    <col min="37" max="16384" width="4" style="7"/>
  </cols>
  <sheetData>
    <row r="1" spans="1:43" ht="21" customHeight="1" thickBot="1" x14ac:dyDescent="0.2">
      <c r="A1" s="167" t="s">
        <v>211</v>
      </c>
      <c r="B1" s="168"/>
      <c r="C1" s="169" t="s">
        <v>212</v>
      </c>
      <c r="D1" s="170"/>
      <c r="E1" s="171" t="s">
        <v>213</v>
      </c>
      <c r="F1" s="172"/>
      <c r="G1" s="437"/>
      <c r="H1" s="438"/>
      <c r="Z1" s="9"/>
      <c r="AE1" s="9" t="s">
        <v>7</v>
      </c>
      <c r="AF1" s="9"/>
    </row>
    <row r="2" spans="1:43" ht="27" customHeight="1" thickBot="1" x14ac:dyDescent="0.2">
      <c r="A2" s="373" t="s">
        <v>364</v>
      </c>
      <c r="B2" s="374"/>
      <c r="C2" s="374"/>
      <c r="D2" s="374"/>
      <c r="E2" s="374"/>
      <c r="F2" s="374"/>
      <c r="G2" s="374"/>
      <c r="H2" s="374"/>
      <c r="I2" s="374"/>
      <c r="J2" s="374"/>
      <c r="K2" s="374"/>
      <c r="L2" s="374"/>
      <c r="M2" s="374"/>
      <c r="N2" s="374"/>
      <c r="O2" s="374"/>
      <c r="P2" s="374"/>
      <c r="Q2" s="374"/>
      <c r="R2" s="374"/>
      <c r="S2" s="374"/>
      <c r="T2" s="374"/>
      <c r="U2" s="374"/>
      <c r="V2" s="374"/>
      <c r="W2" s="374"/>
      <c r="X2" s="374"/>
      <c r="Y2" s="374"/>
      <c r="Z2" s="375"/>
      <c r="AA2" s="51"/>
      <c r="AB2" s="284" t="s">
        <v>360</v>
      </c>
      <c r="AC2" s="285"/>
      <c r="AD2" s="286"/>
      <c r="AE2" s="287"/>
      <c r="AF2" s="288"/>
    </row>
    <row r="3" spans="1:43" ht="27" customHeight="1" x14ac:dyDescent="0.15">
      <c r="A3" s="52" t="s">
        <v>8</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row>
    <row r="4" spans="1:43" ht="21" customHeight="1" thickBot="1" x14ac:dyDescent="0.2">
      <c r="Z4" s="11"/>
      <c r="AA4" s="54"/>
      <c r="AE4" s="55" t="s">
        <v>399</v>
      </c>
    </row>
    <row r="5" spans="1:43" ht="39.950000000000003" customHeight="1" thickBot="1" x14ac:dyDescent="0.2">
      <c r="A5" s="425" t="str">
        <f>様式１候補者登録願!A7</f>
        <v>記入不要</v>
      </c>
      <c r="B5" s="426"/>
      <c r="C5" s="426"/>
      <c r="D5" s="427" t="str">
        <f>IF(様式１候補者登録願!$E$8=0,"自動表示",様式１候補者登録願!$E$8)</f>
        <v>自動表示</v>
      </c>
      <c r="E5" s="428"/>
      <c r="F5" s="428"/>
      <c r="G5" s="428"/>
      <c r="H5" s="428"/>
      <c r="I5" s="429" t="s">
        <v>215</v>
      </c>
      <c r="J5" s="426"/>
      <c r="K5" s="426"/>
      <c r="L5" s="427" t="str">
        <f>IF(OR(様式１候補者登録願!$E$11="", 様式１候補者登録願!$K$11=""),"自動表示",様式１候補者登録願!$E$11&amp;"　"&amp;様式１候補者登録願!$K$11)</f>
        <v>自動表示</v>
      </c>
      <c r="M5" s="428"/>
      <c r="N5" s="428"/>
      <c r="O5" s="428"/>
      <c r="P5" s="428"/>
      <c r="Q5" s="428"/>
      <c r="R5" s="428"/>
      <c r="S5" s="434"/>
      <c r="T5" s="430" t="s">
        <v>216</v>
      </c>
      <c r="U5" s="431"/>
      <c r="V5" s="432"/>
      <c r="W5" s="433"/>
      <c r="X5" s="435"/>
      <c r="Y5" s="436"/>
      <c r="Z5" s="125" t="s">
        <v>267</v>
      </c>
      <c r="AA5" s="430" t="s">
        <v>329</v>
      </c>
      <c r="AB5" s="431"/>
      <c r="AC5" s="432"/>
      <c r="AD5" s="433"/>
      <c r="AE5" s="166"/>
      <c r="AF5" s="126" t="s">
        <v>267</v>
      </c>
      <c r="AI5" s="21"/>
      <c r="AJ5" s="56"/>
      <c r="AK5" s="56"/>
      <c r="AL5" s="56"/>
      <c r="AM5" s="8"/>
      <c r="AN5" s="8"/>
      <c r="AO5" s="8"/>
      <c r="AP5" s="8"/>
      <c r="AQ5" s="8"/>
    </row>
    <row r="6" spans="1:43" ht="21" customHeight="1" thickBot="1" x14ac:dyDescent="0.2">
      <c r="AJ6" s="7" t="str">
        <f>IF(COUNTIF($C$9:$C$43,"主")&gt;=2,"【要修正】設定できるのは１名のみです。修正してください。","")</f>
        <v/>
      </c>
    </row>
    <row r="7" spans="1:43" ht="21" customHeight="1" thickTop="1" thickBot="1" x14ac:dyDescent="0.2">
      <c r="A7" s="376" t="s">
        <v>363</v>
      </c>
      <c r="B7" s="377"/>
      <c r="C7" s="377"/>
      <c r="D7" s="377"/>
      <c r="E7" s="377"/>
      <c r="F7" s="377"/>
      <c r="G7" s="377"/>
      <c r="H7" s="377"/>
      <c r="I7" s="377"/>
      <c r="J7" s="377"/>
      <c r="K7" s="377"/>
      <c r="L7" s="377"/>
      <c r="M7" s="377"/>
      <c r="N7" s="377"/>
      <c r="O7" s="377"/>
      <c r="P7" s="378"/>
      <c r="Q7" s="379" t="s">
        <v>373</v>
      </c>
      <c r="R7" s="380"/>
      <c r="S7" s="380"/>
      <c r="T7" s="380"/>
      <c r="U7" s="380"/>
      <c r="V7" s="380"/>
      <c r="W7" s="380"/>
      <c r="X7" s="380"/>
      <c r="Y7" s="380"/>
      <c r="Z7" s="380"/>
      <c r="AA7" s="380"/>
      <c r="AB7" s="380"/>
      <c r="AC7" s="380"/>
      <c r="AD7" s="380"/>
      <c r="AE7" s="380"/>
      <c r="AF7" s="381"/>
    </row>
    <row r="8" spans="1:43" ht="54" customHeight="1" thickBot="1" x14ac:dyDescent="0.2">
      <c r="A8" s="439" t="s">
        <v>326</v>
      </c>
      <c r="B8" s="573" t="s">
        <v>12</v>
      </c>
      <c r="C8" s="574"/>
      <c r="D8" s="441" t="s">
        <v>199</v>
      </c>
      <c r="E8" s="442"/>
      <c r="F8" s="442"/>
      <c r="G8" s="442"/>
      <c r="H8" s="442"/>
      <c r="I8" s="443"/>
      <c r="J8" s="127" t="s">
        <v>400</v>
      </c>
      <c r="K8" s="444" t="s">
        <v>214</v>
      </c>
      <c r="L8" s="445"/>
      <c r="M8" s="445"/>
      <c r="N8" s="445"/>
      <c r="O8" s="445"/>
      <c r="P8" s="446"/>
      <c r="Q8" s="447" t="s">
        <v>324</v>
      </c>
      <c r="R8" s="448"/>
      <c r="S8" s="448"/>
      <c r="T8" s="449"/>
      <c r="U8" s="450" t="s">
        <v>9</v>
      </c>
      <c r="V8" s="451"/>
      <c r="W8" s="448"/>
      <c r="X8" s="449"/>
      <c r="Y8" s="452" t="s">
        <v>11</v>
      </c>
      <c r="Z8" s="453"/>
      <c r="AA8" s="448"/>
      <c r="AB8" s="449"/>
      <c r="AC8" s="448" t="s">
        <v>228</v>
      </c>
      <c r="AD8" s="448"/>
      <c r="AE8" s="448"/>
      <c r="AF8" s="454"/>
    </row>
    <row r="9" spans="1:43" ht="24.95" customHeight="1" x14ac:dyDescent="0.15">
      <c r="A9" s="440"/>
      <c r="B9" s="575" t="str">
        <f>IF(OR(I15="生別",I15="死別"),"父（詳細記入不要）","父")</f>
        <v>父</v>
      </c>
      <c r="C9" s="576"/>
      <c r="D9" s="469"/>
      <c r="E9" s="339"/>
      <c r="F9" s="339"/>
      <c r="G9" s="339"/>
      <c r="H9" s="339"/>
      <c r="I9" s="470"/>
      <c r="J9" s="477"/>
      <c r="K9" s="481"/>
      <c r="L9" s="470"/>
      <c r="M9" s="470"/>
      <c r="N9" s="470"/>
      <c r="O9" s="470"/>
      <c r="P9" s="482"/>
      <c r="Q9" s="485" t="s">
        <v>217</v>
      </c>
      <c r="R9" s="486"/>
      <c r="S9" s="405" t="str">
        <f>IF(AND($AH$9=99,$AH16=99,$AH$23=99,$AH$30=99,$AH$37=99),"－",IF($AH$9=1,"主",IF($AH$9=2,"従","－")))</f>
        <v>－</v>
      </c>
      <c r="T9" s="406"/>
      <c r="U9" s="421"/>
      <c r="V9" s="421"/>
      <c r="W9" s="421"/>
      <c r="X9" s="421"/>
      <c r="Y9" s="413">
        <f>IF(S9="－",0,IF(S9="主",IF((U9+U10)="","自動表示",ROUND(IF((U9+U10)&lt;268,(U9+U10),IF((U9+U10)&lt;=400,(U9+U10)*0.2+214,IF(AND((U9+U10)&gt;400,(U9+U10)&lt;=781),(U9+U10)*0.3+174,408))),0)),IF((U9+U10)="","自動表示",ROUND(IF((U9+U10)&lt;=65,(U9+U10),IF(AND((U9+U10)&gt;65,(U9+U10)&lt;=180,(U9+U10)*0.4&lt;65),65,IF(AND((U9+U10)&gt;65,(U9+U10)&lt;=180),(U9+U10)*0.4,IF(AND((U9+U10)&gt;180,(U9+U10)&lt;=360),(U9+U10)*0.3+18,IF(AND((U9+U10)&gt;360,(U9+U10)&lt;=660),(U9+U10)*0.2+54,IF(AND((U9+U10)&gt;660,(U9+U10)&lt;=1000),(U9+U10)*0.1+120,IF(AND((U9+U10)&gt;1000,(U9+U10)&lt;=1500),(U9+U10)*0.05+170,245))))))),0))))</f>
        <v>0</v>
      </c>
      <c r="Z9" s="414"/>
      <c r="AA9" s="414"/>
      <c r="AB9" s="457"/>
      <c r="AC9" s="413">
        <f>IFERROR(IF(S9="－",0,IF(Y9="自動表示","自動表示",(U9+U10)-Y9)),"")</f>
        <v>0</v>
      </c>
      <c r="AD9" s="414"/>
      <c r="AE9" s="414"/>
      <c r="AF9" s="415"/>
      <c r="AG9" s="416">
        <f>$U$9+$U$10</f>
        <v>0</v>
      </c>
      <c r="AH9" s="207">
        <f>IF(AG9=0,99,RANK(AG9,($AG$9,$AG$16,$AG$23,$AG$30,$AG$37),0))</f>
        <v>99</v>
      </c>
      <c r="AJ9" s="21"/>
    </row>
    <row r="10" spans="1:43" ht="24.95" customHeight="1" x14ac:dyDescent="0.15">
      <c r="A10" s="440"/>
      <c r="B10" s="577"/>
      <c r="C10" s="578"/>
      <c r="D10" s="471"/>
      <c r="E10" s="472"/>
      <c r="F10" s="472"/>
      <c r="G10" s="472"/>
      <c r="H10" s="472"/>
      <c r="I10" s="342"/>
      <c r="J10" s="478"/>
      <c r="K10" s="473"/>
      <c r="L10" s="342"/>
      <c r="M10" s="342"/>
      <c r="N10" s="342"/>
      <c r="O10" s="342"/>
      <c r="P10" s="483"/>
      <c r="Q10" s="403" t="s">
        <v>351</v>
      </c>
      <c r="R10" s="404"/>
      <c r="S10" s="407"/>
      <c r="T10" s="408"/>
      <c r="U10" s="402"/>
      <c r="V10" s="402"/>
      <c r="W10" s="402"/>
      <c r="X10" s="402"/>
      <c r="Y10" s="397"/>
      <c r="Z10" s="398"/>
      <c r="AA10" s="398"/>
      <c r="AB10" s="399"/>
      <c r="AC10" s="397"/>
      <c r="AD10" s="398"/>
      <c r="AE10" s="398"/>
      <c r="AF10" s="401"/>
      <c r="AG10" s="375"/>
      <c r="AH10" s="375"/>
      <c r="AJ10" s="21"/>
    </row>
    <row r="11" spans="1:43" ht="24.95" customHeight="1" thickBot="1" x14ac:dyDescent="0.2">
      <c r="A11" s="440"/>
      <c r="B11" s="577"/>
      <c r="C11" s="578"/>
      <c r="D11" s="471"/>
      <c r="E11" s="472"/>
      <c r="F11" s="472"/>
      <c r="G11" s="472"/>
      <c r="H11" s="472"/>
      <c r="I11" s="342"/>
      <c r="J11" s="478"/>
      <c r="K11" s="473"/>
      <c r="L11" s="342"/>
      <c r="M11" s="342"/>
      <c r="N11" s="342"/>
      <c r="O11" s="342"/>
      <c r="P11" s="483"/>
      <c r="Q11" s="386" t="s">
        <v>354</v>
      </c>
      <c r="R11" s="387"/>
      <c r="S11" s="387"/>
      <c r="T11" s="388"/>
      <c r="U11" s="382">
        <f>AG9</f>
        <v>0</v>
      </c>
      <c r="V11" s="383"/>
      <c r="W11" s="383"/>
      <c r="X11" s="384"/>
      <c r="Y11" s="382">
        <f>Y9</f>
        <v>0</v>
      </c>
      <c r="Z11" s="383"/>
      <c r="AA11" s="383"/>
      <c r="AB11" s="384"/>
      <c r="AC11" s="382">
        <f>AC9</f>
        <v>0</v>
      </c>
      <c r="AD11" s="383"/>
      <c r="AE11" s="383"/>
      <c r="AF11" s="385"/>
      <c r="AG11"/>
      <c r="AH11"/>
      <c r="AJ11" s="21"/>
    </row>
    <row r="12" spans="1:43" ht="24.95" customHeight="1" x14ac:dyDescent="0.15">
      <c r="A12" s="440"/>
      <c r="B12" s="577"/>
      <c r="C12" s="578"/>
      <c r="D12" s="473"/>
      <c r="E12" s="472"/>
      <c r="F12" s="472"/>
      <c r="G12" s="472"/>
      <c r="H12" s="472"/>
      <c r="I12" s="342"/>
      <c r="J12" s="479"/>
      <c r="K12" s="474"/>
      <c r="L12" s="342"/>
      <c r="M12" s="342"/>
      <c r="N12" s="342"/>
      <c r="O12" s="342"/>
      <c r="P12" s="483"/>
      <c r="Q12" s="455" t="s">
        <v>352</v>
      </c>
      <c r="R12" s="489"/>
      <c r="S12" s="489"/>
      <c r="T12" s="490"/>
      <c r="U12" s="412"/>
      <c r="V12" s="412"/>
      <c r="W12" s="412"/>
      <c r="X12" s="412"/>
      <c r="Y12" s="417" t="str">
        <f>IF(OR(U:U="",AC:AC= ""),"自動表示",U:U-AC:AC)</f>
        <v>自動表示</v>
      </c>
      <c r="Z12" s="417"/>
      <c r="AA12" s="417"/>
      <c r="AB12" s="417"/>
      <c r="AC12" s="418"/>
      <c r="AD12" s="419"/>
      <c r="AE12" s="419"/>
      <c r="AF12" s="420"/>
    </row>
    <row r="13" spans="1:43" ht="24.95" customHeight="1" x14ac:dyDescent="0.15">
      <c r="A13" s="440"/>
      <c r="B13" s="577"/>
      <c r="C13" s="578"/>
      <c r="D13" s="474"/>
      <c r="E13" s="342"/>
      <c r="F13" s="342"/>
      <c r="G13" s="342"/>
      <c r="H13" s="342"/>
      <c r="I13" s="342"/>
      <c r="J13" s="479"/>
      <c r="K13" s="474"/>
      <c r="L13" s="342"/>
      <c r="M13" s="342"/>
      <c r="N13" s="342"/>
      <c r="O13" s="342"/>
      <c r="P13" s="483"/>
      <c r="Q13" s="456"/>
      <c r="R13" s="489"/>
      <c r="S13" s="489"/>
      <c r="T13" s="490"/>
      <c r="U13" s="412"/>
      <c r="V13" s="412"/>
      <c r="W13" s="412"/>
      <c r="X13" s="412"/>
      <c r="Y13" s="417" t="str">
        <f>IF(OR(U:U="",AC:AC= ""),"自動表示",U:U-AC:AC)</f>
        <v>自動表示</v>
      </c>
      <c r="Z13" s="417"/>
      <c r="AA13" s="417"/>
      <c r="AB13" s="417"/>
      <c r="AC13" s="422"/>
      <c r="AD13" s="423"/>
      <c r="AE13" s="423"/>
      <c r="AF13" s="424"/>
      <c r="AJ13" s="21"/>
    </row>
    <row r="14" spans="1:43" ht="24.95" customHeight="1" x14ac:dyDescent="0.15">
      <c r="A14" s="440"/>
      <c r="B14" s="577"/>
      <c r="C14" s="578"/>
      <c r="D14" s="475"/>
      <c r="E14" s="476"/>
      <c r="F14" s="476"/>
      <c r="G14" s="476"/>
      <c r="H14" s="476"/>
      <c r="I14" s="476"/>
      <c r="J14" s="480"/>
      <c r="K14" s="475"/>
      <c r="L14" s="476"/>
      <c r="M14" s="476"/>
      <c r="N14" s="476"/>
      <c r="O14" s="476"/>
      <c r="P14" s="484"/>
      <c r="Q14" s="456"/>
      <c r="R14" s="487"/>
      <c r="S14" s="487"/>
      <c r="T14" s="488"/>
      <c r="U14" s="402"/>
      <c r="V14" s="402"/>
      <c r="W14" s="402"/>
      <c r="X14" s="402"/>
      <c r="Y14" s="417" t="str">
        <f>IF(OR(U:U="",AC:AC= ""),"自動表示",U:U-AC:AC)</f>
        <v>自動表示</v>
      </c>
      <c r="Z14" s="417"/>
      <c r="AA14" s="417"/>
      <c r="AB14" s="417"/>
      <c r="AC14" s="422"/>
      <c r="AD14" s="423"/>
      <c r="AE14" s="423"/>
      <c r="AF14" s="424"/>
      <c r="AJ14" s="21"/>
    </row>
    <row r="15" spans="1:43" ht="24.95" customHeight="1" thickBot="1" x14ac:dyDescent="0.2">
      <c r="A15" s="440"/>
      <c r="B15" s="579"/>
      <c r="C15" s="580"/>
      <c r="D15" s="458" t="s">
        <v>248</v>
      </c>
      <c r="E15" s="459"/>
      <c r="F15" s="459"/>
      <c r="G15" s="459"/>
      <c r="H15" s="459"/>
      <c r="I15" s="460"/>
      <c r="J15" s="461"/>
      <c r="K15" s="462" t="str">
        <f>IF($I$15="","","事由発生年月を回答→")</f>
        <v/>
      </c>
      <c r="L15" s="463"/>
      <c r="M15" s="463"/>
      <c r="N15" s="464"/>
      <c r="O15" s="464"/>
      <c r="P15" s="465"/>
      <c r="Q15" s="466" t="s">
        <v>355</v>
      </c>
      <c r="R15" s="467"/>
      <c r="S15" s="467"/>
      <c r="T15" s="468"/>
      <c r="U15" s="409">
        <f>$U$12+$U$13+$U$14</f>
        <v>0</v>
      </c>
      <c r="V15" s="410"/>
      <c r="W15" s="410"/>
      <c r="X15" s="410"/>
      <c r="Y15" s="409" t="str">
        <f>IFERROR(IF(AND($Y$12="自動表示",$Y$13="自動表示",$Y$14="自動表示"),"自動表示",IF($Y$12="自動表示",0,$Y$12)+IF($Y$13="自動表示",0,$Y$13))+IF($Y$14="自動表示",0,$Y$14),"自動表示")</f>
        <v>自動表示</v>
      </c>
      <c r="Z15" s="410"/>
      <c r="AA15" s="410"/>
      <c r="AB15" s="410"/>
      <c r="AC15" s="409">
        <f>IFERROR($AC$12+$AC$13+$AC$14,"自動表示")</f>
        <v>0</v>
      </c>
      <c r="AD15" s="410"/>
      <c r="AE15" s="410"/>
      <c r="AF15" s="411"/>
    </row>
    <row r="16" spans="1:43" ht="24.95" customHeight="1" x14ac:dyDescent="0.15">
      <c r="A16" s="440"/>
      <c r="B16" s="575" t="str">
        <f>IF(OR(I22="生別",I22="死別"),"母（詳細記入不要）","母")</f>
        <v>母</v>
      </c>
      <c r="C16" s="576"/>
      <c r="D16" s="469"/>
      <c r="E16" s="339"/>
      <c r="F16" s="339"/>
      <c r="G16" s="339"/>
      <c r="H16" s="339"/>
      <c r="I16" s="470"/>
      <c r="J16" s="477"/>
      <c r="K16" s="491"/>
      <c r="L16" s="470"/>
      <c r="M16" s="470"/>
      <c r="N16" s="470"/>
      <c r="O16" s="470"/>
      <c r="P16" s="482"/>
      <c r="Q16" s="485" t="s">
        <v>217</v>
      </c>
      <c r="R16" s="486"/>
      <c r="S16" s="405" t="str">
        <f>IF(AND($AH$9=99,$AH16=99,$AH$23=99,$AH$30=99,$AH$37=99),"－",IF(AH16=1,"主",IF(AH16=2,"従","－")))</f>
        <v>－</v>
      </c>
      <c r="T16" s="406"/>
      <c r="U16" s="421"/>
      <c r="V16" s="421"/>
      <c r="W16" s="421"/>
      <c r="X16" s="421"/>
      <c r="Y16" s="394">
        <f>IF(S16="－",0,IF(S16="主",IF((U16+U17)="","自動表示",ROUND(IF((U16+U17)&lt;268,(U16+U17),IF((U16+U17)&lt;=400,(U16+U17)*0.2+214,IF(AND((U16+U17)&gt;400,(U16+U17)&lt;=781),(U16+U17)*0.3+174,408))),0)),IF((U16+U17)="","自動表示",ROUND(IF((U16+U17)&lt;=65,(U16+U17),IF(AND((U16+U17)&gt;65,(U16+U17)&lt;=180,(U16+U17)*0.4&lt;65),65,IF(AND((U16+U17)&gt;65,(U16+U17)&lt;=180),(U16+U17)*0.4,IF(AND((U16+U17)&gt;180,(U16+U17)&lt;=360),(U16+U17)*0.3+18,IF(AND((U16+U17)&gt;360,(U16+U17)&lt;=660),(U16+U17)*0.2+54,IF(AND((U16+U17)&gt;660,(U16+U17)&lt;=1000),(U16+U17)*0.1+120,IF(AND((U16+U17)&gt;1000,(U16+U17)&lt;=1500),(U16+U17)*0.05+170,245))))))),0))))</f>
        <v>0</v>
      </c>
      <c r="Z16" s="395"/>
      <c r="AA16" s="395"/>
      <c r="AB16" s="396"/>
      <c r="AC16" s="394">
        <f>IFERROR(IF(S16="－",0,IF(Y16="自動表示","自動表示",(U16+U17)-Y16)),"")</f>
        <v>0</v>
      </c>
      <c r="AD16" s="395"/>
      <c r="AE16" s="395"/>
      <c r="AF16" s="400"/>
      <c r="AG16" s="416">
        <f>$U$16+$U$17</f>
        <v>0</v>
      </c>
      <c r="AH16" s="207">
        <f>IF(AG16=0,99,RANK(AG16,($AG$9,$AG$16,$AG$23,$AG$30,$AG$37),0))</f>
        <v>99</v>
      </c>
    </row>
    <row r="17" spans="1:36" ht="24.95" customHeight="1" x14ac:dyDescent="0.15">
      <c r="A17" s="440"/>
      <c r="B17" s="577"/>
      <c r="C17" s="578"/>
      <c r="D17" s="471"/>
      <c r="E17" s="472"/>
      <c r="F17" s="472"/>
      <c r="G17" s="472"/>
      <c r="H17" s="472"/>
      <c r="I17" s="342"/>
      <c r="J17" s="478"/>
      <c r="K17" s="492"/>
      <c r="L17" s="342"/>
      <c r="M17" s="342"/>
      <c r="N17" s="342"/>
      <c r="O17" s="342"/>
      <c r="P17" s="483"/>
      <c r="Q17" s="403" t="s">
        <v>351</v>
      </c>
      <c r="R17" s="404"/>
      <c r="S17" s="407"/>
      <c r="T17" s="408"/>
      <c r="U17" s="402"/>
      <c r="V17" s="402"/>
      <c r="W17" s="402"/>
      <c r="X17" s="402"/>
      <c r="Y17" s="397"/>
      <c r="Z17" s="398"/>
      <c r="AA17" s="398"/>
      <c r="AB17" s="399"/>
      <c r="AC17" s="397"/>
      <c r="AD17" s="398"/>
      <c r="AE17" s="398"/>
      <c r="AF17" s="401"/>
      <c r="AG17" s="375"/>
      <c r="AH17" s="375"/>
    </row>
    <row r="18" spans="1:36" ht="24.95" customHeight="1" thickBot="1" x14ac:dyDescent="0.2">
      <c r="A18" s="440"/>
      <c r="B18" s="577"/>
      <c r="C18" s="578"/>
      <c r="D18" s="471"/>
      <c r="E18" s="472"/>
      <c r="F18" s="472"/>
      <c r="G18" s="472"/>
      <c r="H18" s="472"/>
      <c r="I18" s="342"/>
      <c r="J18" s="478"/>
      <c r="K18" s="492"/>
      <c r="L18" s="342"/>
      <c r="M18" s="342"/>
      <c r="N18" s="342"/>
      <c r="O18" s="342"/>
      <c r="P18" s="483"/>
      <c r="Q18" s="386" t="s">
        <v>354</v>
      </c>
      <c r="R18" s="387"/>
      <c r="S18" s="387"/>
      <c r="T18" s="388"/>
      <c r="U18" s="389">
        <f>AG16</f>
        <v>0</v>
      </c>
      <c r="V18" s="390"/>
      <c r="W18" s="390"/>
      <c r="X18" s="391"/>
      <c r="Y18" s="382">
        <f>Y16</f>
        <v>0</v>
      </c>
      <c r="Z18" s="392"/>
      <c r="AA18" s="392"/>
      <c r="AB18" s="393"/>
      <c r="AC18" s="382">
        <f>AC16</f>
        <v>0</v>
      </c>
      <c r="AD18" s="383"/>
      <c r="AE18" s="383"/>
      <c r="AF18" s="385"/>
      <c r="AG18"/>
      <c r="AH18"/>
      <c r="AJ18" s="21"/>
    </row>
    <row r="19" spans="1:36" ht="24.75" customHeight="1" x14ac:dyDescent="0.15">
      <c r="A19" s="440"/>
      <c r="B19" s="577"/>
      <c r="C19" s="578"/>
      <c r="D19" s="473"/>
      <c r="E19" s="472"/>
      <c r="F19" s="472"/>
      <c r="G19" s="472"/>
      <c r="H19" s="472"/>
      <c r="I19" s="342"/>
      <c r="J19" s="479"/>
      <c r="K19" s="474"/>
      <c r="L19" s="342"/>
      <c r="M19" s="342"/>
      <c r="N19" s="342"/>
      <c r="O19" s="342"/>
      <c r="P19" s="483"/>
      <c r="Q19" s="455" t="s">
        <v>352</v>
      </c>
      <c r="R19" s="489"/>
      <c r="S19" s="489"/>
      <c r="T19" s="490"/>
      <c r="U19" s="412"/>
      <c r="V19" s="412"/>
      <c r="W19" s="412"/>
      <c r="X19" s="412"/>
      <c r="Y19" s="417" t="str">
        <f>IF(OR(U:U="",AC:AC= ""),"自動表示",U:U-AC:AC)</f>
        <v>自動表示</v>
      </c>
      <c r="Z19" s="417"/>
      <c r="AA19" s="417"/>
      <c r="AB19" s="417"/>
      <c r="AC19" s="418"/>
      <c r="AD19" s="419"/>
      <c r="AE19" s="419"/>
      <c r="AF19" s="420"/>
    </row>
    <row r="20" spans="1:36" ht="24.95" customHeight="1" x14ac:dyDescent="0.15">
      <c r="A20" s="440"/>
      <c r="B20" s="577"/>
      <c r="C20" s="578"/>
      <c r="D20" s="474"/>
      <c r="E20" s="342"/>
      <c r="F20" s="342"/>
      <c r="G20" s="342"/>
      <c r="H20" s="342"/>
      <c r="I20" s="342"/>
      <c r="J20" s="479"/>
      <c r="K20" s="474"/>
      <c r="L20" s="342"/>
      <c r="M20" s="342"/>
      <c r="N20" s="342"/>
      <c r="O20" s="342"/>
      <c r="P20" s="483"/>
      <c r="Q20" s="456"/>
      <c r="R20" s="489"/>
      <c r="S20" s="489"/>
      <c r="T20" s="490"/>
      <c r="U20" s="412"/>
      <c r="V20" s="412"/>
      <c r="W20" s="412"/>
      <c r="X20" s="412"/>
      <c r="Y20" s="417" t="str">
        <f>IF(OR(U:U="",AC:AC= ""),"自動表示",U:U-AC:AC)</f>
        <v>自動表示</v>
      </c>
      <c r="Z20" s="417"/>
      <c r="AA20" s="417"/>
      <c r="AB20" s="417"/>
      <c r="AC20" s="422"/>
      <c r="AD20" s="423"/>
      <c r="AE20" s="423"/>
      <c r="AF20" s="424"/>
    </row>
    <row r="21" spans="1:36" ht="24.95" customHeight="1" x14ac:dyDescent="0.15">
      <c r="A21" s="440"/>
      <c r="B21" s="577"/>
      <c r="C21" s="578"/>
      <c r="D21" s="475"/>
      <c r="E21" s="476"/>
      <c r="F21" s="476"/>
      <c r="G21" s="476"/>
      <c r="H21" s="476"/>
      <c r="I21" s="476"/>
      <c r="J21" s="480"/>
      <c r="K21" s="475"/>
      <c r="L21" s="476"/>
      <c r="M21" s="476"/>
      <c r="N21" s="476"/>
      <c r="O21" s="476"/>
      <c r="P21" s="484"/>
      <c r="Q21" s="456"/>
      <c r="R21" s="487"/>
      <c r="S21" s="487"/>
      <c r="T21" s="488"/>
      <c r="U21" s="402"/>
      <c r="V21" s="402"/>
      <c r="W21" s="402"/>
      <c r="X21" s="402"/>
      <c r="Y21" s="417" t="str">
        <f>IF(OR(U:U="",AC:AC= ""),"自動表示",U:U-AC:AC)</f>
        <v>自動表示</v>
      </c>
      <c r="Z21" s="417"/>
      <c r="AA21" s="417"/>
      <c r="AB21" s="417"/>
      <c r="AC21" s="422"/>
      <c r="AD21" s="423"/>
      <c r="AE21" s="423"/>
      <c r="AF21" s="424"/>
    </row>
    <row r="22" spans="1:36" ht="24.95" customHeight="1" thickBot="1" x14ac:dyDescent="0.2">
      <c r="A22" s="440"/>
      <c r="B22" s="579"/>
      <c r="C22" s="580"/>
      <c r="D22" s="458" t="s">
        <v>248</v>
      </c>
      <c r="E22" s="459"/>
      <c r="F22" s="459"/>
      <c r="G22" s="459"/>
      <c r="H22" s="459"/>
      <c r="I22" s="460"/>
      <c r="J22" s="461"/>
      <c r="K22" s="462" t="str">
        <f>IF($I$22="","","事由発生年月を回答→")</f>
        <v/>
      </c>
      <c r="L22" s="463"/>
      <c r="M22" s="463"/>
      <c r="N22" s="464"/>
      <c r="O22" s="464"/>
      <c r="P22" s="465"/>
      <c r="Q22" s="466" t="s">
        <v>355</v>
      </c>
      <c r="R22" s="467"/>
      <c r="S22" s="467"/>
      <c r="T22" s="468"/>
      <c r="U22" s="409">
        <f>$U$19+$U$20+$U$21</f>
        <v>0</v>
      </c>
      <c r="V22" s="410"/>
      <c r="W22" s="410"/>
      <c r="X22" s="410"/>
      <c r="Y22" s="409" t="str">
        <f>IFERROR(IF(AND($Y$19="自動表示",$Y$20="自動表示",$Y$21="自動表示"),"自動表示",IF($Y$19="自動表示",0,$Y$19)+IF($Y$20="自動表示",0,$Y$20))+IF($Y$21="自動表示",0,$Y$21),"自動表示")</f>
        <v>自動表示</v>
      </c>
      <c r="Z22" s="410"/>
      <c r="AA22" s="410"/>
      <c r="AB22" s="410"/>
      <c r="AC22" s="409">
        <f>IFERROR($AC$19+$AC$20+$AC$21,"自動表示")</f>
        <v>0</v>
      </c>
      <c r="AD22" s="410"/>
      <c r="AE22" s="410"/>
      <c r="AF22" s="411"/>
    </row>
    <row r="23" spans="1:36" ht="24.95" customHeight="1" x14ac:dyDescent="0.15">
      <c r="A23" s="440"/>
      <c r="B23" s="567"/>
      <c r="C23" s="519"/>
      <c r="D23" s="469"/>
      <c r="E23" s="339"/>
      <c r="F23" s="339"/>
      <c r="G23" s="339"/>
      <c r="H23" s="339"/>
      <c r="I23" s="470"/>
      <c r="J23" s="477"/>
      <c r="K23" s="491"/>
      <c r="L23" s="470"/>
      <c r="M23" s="470"/>
      <c r="N23" s="470"/>
      <c r="O23" s="470"/>
      <c r="P23" s="482"/>
      <c r="Q23" s="485" t="s">
        <v>217</v>
      </c>
      <c r="R23" s="486"/>
      <c r="S23" s="405" t="str">
        <f>IF(AND($AH$9=99,$AH16=99,$AH$23=99,$AH$30=99,$AH$37=99),"－",IF(AH23=1,"主",IF(AH23=2,"従","－")))</f>
        <v>－</v>
      </c>
      <c r="T23" s="406"/>
      <c r="U23" s="421"/>
      <c r="V23" s="421"/>
      <c r="W23" s="421"/>
      <c r="X23" s="421"/>
      <c r="Y23" s="413">
        <f>IF(S23="－",0,IF(S23="主",IF((U23+U24)="","自動表示",ROUND(IF((U23+U24)&lt;268,(U23+U24),IF((U23+U24)&lt;=400,(U23+U24)*0.2+214,IF(AND((U23+U24)&gt;400,(U23+U24)&lt;=781),(U23+U24)*0.3+174,408))),0)),IF((U23+U24)="","自動表示",ROUND(IF((U23+U24)&lt;=65,(U23+U24),IF(AND((U23+U24)&gt;65,(U23+U24)&lt;=180,(U23+U24)*0.4&lt;65),65,IF(AND((U23+U24)&gt;65,(U23+U24)&lt;=180),(U23+U24)*0.4,IF(AND((U23+U24)&gt;180,(U23+U24)&lt;=360),(U23+U24)*0.3+18,IF(AND((U23+U24)&gt;360,(U23+U24)&lt;=660),(U23+U24)*0.2+54,IF(AND((U23+U24)&gt;660,(U23+U24)&lt;=1000),(U23+U24)*0.1+120,IF(AND((U23+U24)&gt;1000,(U23+U24)&lt;=1500),(U23+U24)*0.05+170,245))))))),0))))</f>
        <v>0</v>
      </c>
      <c r="Z23" s="414"/>
      <c r="AA23" s="414"/>
      <c r="AB23" s="457"/>
      <c r="AC23" s="413">
        <f>IFERROR(IF(S23="－",0,IF(Y23="自動表示","自動表示",(U23+U24)-Y23)),"")</f>
        <v>0</v>
      </c>
      <c r="AD23" s="414"/>
      <c r="AE23" s="414"/>
      <c r="AF23" s="415"/>
      <c r="AG23" s="416">
        <f>$U$23+$U$24</f>
        <v>0</v>
      </c>
      <c r="AH23" s="207">
        <f>IF(AG23=0,99,RANK(AG23,($AG$9,$AG$16,$AG$23,$AG$30,$AG$37),0))</f>
        <v>99</v>
      </c>
    </row>
    <row r="24" spans="1:36" ht="24.95" customHeight="1" x14ac:dyDescent="0.15">
      <c r="A24" s="440"/>
      <c r="B24" s="581"/>
      <c r="C24" s="582"/>
      <c r="D24" s="471"/>
      <c r="E24" s="472"/>
      <c r="F24" s="472"/>
      <c r="G24" s="472"/>
      <c r="H24" s="472"/>
      <c r="I24" s="342"/>
      <c r="J24" s="478"/>
      <c r="K24" s="492"/>
      <c r="L24" s="342"/>
      <c r="M24" s="342"/>
      <c r="N24" s="342"/>
      <c r="O24" s="342"/>
      <c r="P24" s="483"/>
      <c r="Q24" s="403" t="s">
        <v>351</v>
      </c>
      <c r="R24" s="404"/>
      <c r="S24" s="407"/>
      <c r="T24" s="408"/>
      <c r="U24" s="402"/>
      <c r="V24" s="402"/>
      <c r="W24" s="402"/>
      <c r="X24" s="402"/>
      <c r="Y24" s="397"/>
      <c r="Z24" s="398"/>
      <c r="AA24" s="398"/>
      <c r="AB24" s="399"/>
      <c r="AC24" s="397"/>
      <c r="AD24" s="398"/>
      <c r="AE24" s="398"/>
      <c r="AF24" s="401"/>
      <c r="AG24" s="375"/>
      <c r="AH24" s="375"/>
    </row>
    <row r="25" spans="1:36" ht="24.95" customHeight="1" thickBot="1" x14ac:dyDescent="0.2">
      <c r="A25" s="440"/>
      <c r="B25" s="581"/>
      <c r="C25" s="582"/>
      <c r="D25" s="471"/>
      <c r="E25" s="472"/>
      <c r="F25" s="472"/>
      <c r="G25" s="472"/>
      <c r="H25" s="472"/>
      <c r="I25" s="342"/>
      <c r="J25" s="478"/>
      <c r="K25" s="492"/>
      <c r="L25" s="342"/>
      <c r="M25" s="342"/>
      <c r="N25" s="342"/>
      <c r="O25" s="342"/>
      <c r="P25" s="483"/>
      <c r="Q25" s="386" t="s">
        <v>354</v>
      </c>
      <c r="R25" s="387"/>
      <c r="S25" s="387"/>
      <c r="T25" s="388"/>
      <c r="U25" s="382">
        <f>AG23</f>
        <v>0</v>
      </c>
      <c r="V25" s="383"/>
      <c r="W25" s="383"/>
      <c r="X25" s="384"/>
      <c r="Y25" s="382">
        <f>Y23</f>
        <v>0</v>
      </c>
      <c r="Z25" s="383"/>
      <c r="AA25" s="383"/>
      <c r="AB25" s="384"/>
      <c r="AC25" s="382">
        <f>AC23</f>
        <v>0</v>
      </c>
      <c r="AD25" s="383"/>
      <c r="AE25" s="383"/>
      <c r="AF25" s="385"/>
      <c r="AG25"/>
      <c r="AH25"/>
      <c r="AJ25" s="21"/>
    </row>
    <row r="26" spans="1:36" ht="24.95" customHeight="1" x14ac:dyDescent="0.15">
      <c r="A26" s="440"/>
      <c r="B26" s="581"/>
      <c r="C26" s="582"/>
      <c r="D26" s="473"/>
      <c r="E26" s="472"/>
      <c r="F26" s="472"/>
      <c r="G26" s="472"/>
      <c r="H26" s="472"/>
      <c r="I26" s="342"/>
      <c r="J26" s="479"/>
      <c r="K26" s="474"/>
      <c r="L26" s="342"/>
      <c r="M26" s="342"/>
      <c r="N26" s="342"/>
      <c r="O26" s="342"/>
      <c r="P26" s="483"/>
      <c r="Q26" s="455" t="s">
        <v>352</v>
      </c>
      <c r="R26" s="489"/>
      <c r="S26" s="489"/>
      <c r="T26" s="490"/>
      <c r="U26" s="412"/>
      <c r="V26" s="412"/>
      <c r="W26" s="412"/>
      <c r="X26" s="412"/>
      <c r="Y26" s="417" t="str">
        <f>IF(OR(U:U="",AC:AC= ""),"自動表示",U:U-AC:AC)</f>
        <v>自動表示</v>
      </c>
      <c r="Z26" s="417"/>
      <c r="AA26" s="417"/>
      <c r="AB26" s="417"/>
      <c r="AC26" s="418"/>
      <c r="AD26" s="419"/>
      <c r="AE26" s="419"/>
      <c r="AF26" s="420"/>
    </row>
    <row r="27" spans="1:36" ht="24.95" customHeight="1" x14ac:dyDescent="0.15">
      <c r="A27" s="440"/>
      <c r="B27" s="581"/>
      <c r="C27" s="582"/>
      <c r="D27" s="474"/>
      <c r="E27" s="342"/>
      <c r="F27" s="342"/>
      <c r="G27" s="342"/>
      <c r="H27" s="342"/>
      <c r="I27" s="342"/>
      <c r="J27" s="479"/>
      <c r="K27" s="474"/>
      <c r="L27" s="342"/>
      <c r="M27" s="342"/>
      <c r="N27" s="342"/>
      <c r="O27" s="342"/>
      <c r="P27" s="483"/>
      <c r="Q27" s="456"/>
      <c r="R27" s="489"/>
      <c r="S27" s="489"/>
      <c r="T27" s="490"/>
      <c r="U27" s="412"/>
      <c r="V27" s="412"/>
      <c r="W27" s="412"/>
      <c r="X27" s="412"/>
      <c r="Y27" s="417" t="str">
        <f>IF(OR(U:U="",AC:AC= ""),"自動表示",U:U-AC:AC)</f>
        <v>自動表示</v>
      </c>
      <c r="Z27" s="417"/>
      <c r="AA27" s="417"/>
      <c r="AB27" s="417"/>
      <c r="AC27" s="422"/>
      <c r="AD27" s="423"/>
      <c r="AE27" s="423"/>
      <c r="AF27" s="424"/>
    </row>
    <row r="28" spans="1:36" ht="24.95" customHeight="1" x14ac:dyDescent="0.15">
      <c r="A28" s="440"/>
      <c r="B28" s="581"/>
      <c r="C28" s="582"/>
      <c r="D28" s="475"/>
      <c r="E28" s="476"/>
      <c r="F28" s="476"/>
      <c r="G28" s="476"/>
      <c r="H28" s="476"/>
      <c r="I28" s="476"/>
      <c r="J28" s="480"/>
      <c r="K28" s="475"/>
      <c r="L28" s="476"/>
      <c r="M28" s="476"/>
      <c r="N28" s="476"/>
      <c r="O28" s="476"/>
      <c r="P28" s="484"/>
      <c r="Q28" s="456"/>
      <c r="R28" s="487"/>
      <c r="S28" s="487"/>
      <c r="T28" s="488"/>
      <c r="U28" s="402"/>
      <c r="V28" s="402"/>
      <c r="W28" s="402"/>
      <c r="X28" s="402"/>
      <c r="Y28" s="417" t="str">
        <f>IF(OR(U:U="",AC:AC= ""),"自動表示",U:U-AC:AC)</f>
        <v>自動表示</v>
      </c>
      <c r="Z28" s="417"/>
      <c r="AA28" s="417"/>
      <c r="AB28" s="417"/>
      <c r="AC28" s="422"/>
      <c r="AD28" s="423"/>
      <c r="AE28" s="423"/>
      <c r="AF28" s="424"/>
    </row>
    <row r="29" spans="1:36" ht="24.95" customHeight="1" thickBot="1" x14ac:dyDescent="0.2">
      <c r="A29" s="440"/>
      <c r="B29" s="583"/>
      <c r="C29" s="522"/>
      <c r="D29" s="493"/>
      <c r="E29" s="494"/>
      <c r="F29" s="494"/>
      <c r="G29" s="494"/>
      <c r="H29" s="494"/>
      <c r="I29" s="495"/>
      <c r="J29" s="495"/>
      <c r="K29" s="495"/>
      <c r="L29" s="495"/>
      <c r="M29" s="495"/>
      <c r="N29" s="495"/>
      <c r="O29" s="495"/>
      <c r="P29" s="496"/>
      <c r="Q29" s="466" t="s">
        <v>355</v>
      </c>
      <c r="R29" s="467"/>
      <c r="S29" s="467"/>
      <c r="T29" s="468"/>
      <c r="U29" s="409">
        <f>$U$26+$U$27+$U$28</f>
        <v>0</v>
      </c>
      <c r="V29" s="410"/>
      <c r="W29" s="410"/>
      <c r="X29" s="410"/>
      <c r="Y29" s="409" t="str">
        <f>IFERROR(IF(AND($Y$26="自動表示",$Y$27="自動表示",$Y$28="自動表示"),"自動表示",IF($Y$26="自動表示",0,$Y$26)+IF($Y$27="自動表示",0,$Y$27))+IF($Y$28="自動表示",0,$Y$28),"自動表示")</f>
        <v>自動表示</v>
      </c>
      <c r="Z29" s="410"/>
      <c r="AA29" s="410"/>
      <c r="AB29" s="410"/>
      <c r="AC29" s="409">
        <f>IFERROR($AC$26+$AC$27+$AC$28,"自動表示")</f>
        <v>0</v>
      </c>
      <c r="AD29" s="410"/>
      <c r="AE29" s="410"/>
      <c r="AF29" s="411"/>
    </row>
    <row r="30" spans="1:36" ht="24.95" customHeight="1" x14ac:dyDescent="0.15">
      <c r="A30" s="440"/>
      <c r="B30" s="567"/>
      <c r="C30" s="519"/>
      <c r="D30" s="469"/>
      <c r="E30" s="339"/>
      <c r="F30" s="339"/>
      <c r="G30" s="339"/>
      <c r="H30" s="339"/>
      <c r="I30" s="470"/>
      <c r="J30" s="477"/>
      <c r="K30" s="491"/>
      <c r="L30" s="470"/>
      <c r="M30" s="470"/>
      <c r="N30" s="470"/>
      <c r="O30" s="470"/>
      <c r="P30" s="482"/>
      <c r="Q30" s="485" t="s">
        <v>217</v>
      </c>
      <c r="R30" s="486"/>
      <c r="S30" s="405" t="str">
        <f>IF(AND($AH$9=99,$AH16=99,$AH$23=99,$AH$30=99,$AH$37=99),"－",IF(AH30=1,"主",IF(AH30=2,"従","－")))</f>
        <v>－</v>
      </c>
      <c r="T30" s="406"/>
      <c r="U30" s="421"/>
      <c r="V30" s="421"/>
      <c r="W30" s="421"/>
      <c r="X30" s="421"/>
      <c r="Y30" s="413">
        <f>IF(S30="－",0,IF(S30="主",IF((U30+U31)="","自動表示",ROUND(IF((U30+U31)&lt;268,(U30+U31),IF((U30+U31)&lt;=400,(U30+U31)*0.2+214,IF(AND((U30+U31)&gt;400,(U30+U31)&lt;=781),(U30+U31)*0.3+174,408))),0)),IF((U30+U31)="","自動表示",ROUND(IF((U30+U31)&lt;=65,(U30+U31),IF(AND((U30+U31)&gt;65,(U30+U31)&lt;=180,(U30+U31)*0.4&lt;65),65,IF(AND((U30+U31)&gt;65,(U30+U31)&lt;=180),(U30+U31)*0.4,IF(AND((U30+U31)&gt;180,(U30+U31)&lt;=360),(U30+U31)*0.3+18,IF(AND((U30+U31)&gt;360,(U30+U31)&lt;=660),(U30+U31)*0.2+54,IF(AND((U30+U31)&gt;660,(U30+U31)&lt;=1000),(U30+U31)*0.1+120,IF(AND((U30+U31)&gt;1000,(U30+U31)&lt;=1500),(U30+U31)*0.05+170,245))))))),0))))</f>
        <v>0</v>
      </c>
      <c r="Z30" s="414"/>
      <c r="AA30" s="414"/>
      <c r="AB30" s="457"/>
      <c r="AC30" s="413">
        <f>IFERROR(IF(S30="－",0,IF(Y30="自動表示","自動表示",(U30+U31)-Y30)),"")</f>
        <v>0</v>
      </c>
      <c r="AD30" s="414"/>
      <c r="AE30" s="414"/>
      <c r="AF30" s="415"/>
      <c r="AG30" s="416">
        <f>$U$30+$U$31</f>
        <v>0</v>
      </c>
      <c r="AH30" s="207">
        <f>IF(AG30=0,99,RANK(AG30,($AG$9,$AG$16,$AG$23,$AG$30,$AG$37),0))</f>
        <v>99</v>
      </c>
    </row>
    <row r="31" spans="1:36" ht="24.95" customHeight="1" x14ac:dyDescent="0.15">
      <c r="A31" s="440"/>
      <c r="B31" s="581"/>
      <c r="C31" s="582"/>
      <c r="D31" s="471"/>
      <c r="E31" s="472"/>
      <c r="F31" s="472"/>
      <c r="G31" s="472"/>
      <c r="H31" s="472"/>
      <c r="I31" s="342"/>
      <c r="J31" s="478"/>
      <c r="K31" s="492"/>
      <c r="L31" s="342"/>
      <c r="M31" s="342"/>
      <c r="N31" s="342"/>
      <c r="O31" s="342"/>
      <c r="P31" s="483"/>
      <c r="Q31" s="403" t="s">
        <v>351</v>
      </c>
      <c r="R31" s="404"/>
      <c r="S31" s="407"/>
      <c r="T31" s="408"/>
      <c r="U31" s="402"/>
      <c r="V31" s="402"/>
      <c r="W31" s="402"/>
      <c r="X31" s="402"/>
      <c r="Y31" s="397"/>
      <c r="Z31" s="398"/>
      <c r="AA31" s="398"/>
      <c r="AB31" s="399"/>
      <c r="AC31" s="397"/>
      <c r="AD31" s="398"/>
      <c r="AE31" s="398"/>
      <c r="AF31" s="401"/>
      <c r="AG31" s="375"/>
      <c r="AH31" s="375"/>
    </row>
    <row r="32" spans="1:36" ht="24.95" customHeight="1" thickBot="1" x14ac:dyDescent="0.2">
      <c r="A32" s="440"/>
      <c r="B32" s="581"/>
      <c r="C32" s="582"/>
      <c r="D32" s="471"/>
      <c r="E32" s="472"/>
      <c r="F32" s="472"/>
      <c r="G32" s="472"/>
      <c r="H32" s="472"/>
      <c r="I32" s="342"/>
      <c r="J32" s="478"/>
      <c r="K32" s="492"/>
      <c r="L32" s="342"/>
      <c r="M32" s="342"/>
      <c r="N32" s="342"/>
      <c r="O32" s="342"/>
      <c r="P32" s="483"/>
      <c r="Q32" s="386" t="s">
        <v>354</v>
      </c>
      <c r="R32" s="387"/>
      <c r="S32" s="387"/>
      <c r="T32" s="388"/>
      <c r="U32" s="382">
        <f>AG30</f>
        <v>0</v>
      </c>
      <c r="V32" s="383"/>
      <c r="W32" s="383"/>
      <c r="X32" s="384"/>
      <c r="Y32" s="382">
        <f>Y30</f>
        <v>0</v>
      </c>
      <c r="Z32" s="383"/>
      <c r="AA32" s="383"/>
      <c r="AB32" s="384"/>
      <c r="AC32" s="382">
        <f>AC30</f>
        <v>0</v>
      </c>
      <c r="AD32" s="383"/>
      <c r="AE32" s="383"/>
      <c r="AF32" s="385"/>
      <c r="AG32"/>
      <c r="AH32"/>
      <c r="AJ32" s="21"/>
    </row>
    <row r="33" spans="1:34" ht="24.75" customHeight="1" x14ac:dyDescent="0.15">
      <c r="A33" s="440"/>
      <c r="B33" s="581"/>
      <c r="C33" s="582"/>
      <c r="D33" s="473"/>
      <c r="E33" s="472"/>
      <c r="F33" s="472"/>
      <c r="G33" s="472"/>
      <c r="H33" s="472"/>
      <c r="I33" s="342"/>
      <c r="J33" s="479"/>
      <c r="K33" s="474"/>
      <c r="L33" s="342"/>
      <c r="M33" s="342"/>
      <c r="N33" s="342"/>
      <c r="O33" s="342"/>
      <c r="P33" s="483"/>
      <c r="Q33" s="455" t="s">
        <v>352</v>
      </c>
      <c r="R33" s="489"/>
      <c r="S33" s="489"/>
      <c r="T33" s="490"/>
      <c r="U33" s="412"/>
      <c r="V33" s="412"/>
      <c r="W33" s="412"/>
      <c r="X33" s="412"/>
      <c r="Y33" s="417" t="str">
        <f>IF(OR(U:U="",AC:AC= ""),"自動表示",U:U-AC:AC)</f>
        <v>自動表示</v>
      </c>
      <c r="Z33" s="417"/>
      <c r="AA33" s="417"/>
      <c r="AB33" s="417"/>
      <c r="AC33" s="418"/>
      <c r="AD33" s="419"/>
      <c r="AE33" s="419"/>
      <c r="AF33" s="420"/>
    </row>
    <row r="34" spans="1:34" ht="24.95" customHeight="1" x14ac:dyDescent="0.15">
      <c r="A34" s="440"/>
      <c r="B34" s="581"/>
      <c r="C34" s="582"/>
      <c r="D34" s="474"/>
      <c r="E34" s="342"/>
      <c r="F34" s="342"/>
      <c r="G34" s="342"/>
      <c r="H34" s="342"/>
      <c r="I34" s="342"/>
      <c r="J34" s="479"/>
      <c r="K34" s="474"/>
      <c r="L34" s="342"/>
      <c r="M34" s="342"/>
      <c r="N34" s="342"/>
      <c r="O34" s="342"/>
      <c r="P34" s="483"/>
      <c r="Q34" s="456"/>
      <c r="R34" s="489"/>
      <c r="S34" s="489"/>
      <c r="T34" s="490"/>
      <c r="U34" s="412"/>
      <c r="V34" s="412"/>
      <c r="W34" s="412"/>
      <c r="X34" s="412"/>
      <c r="Y34" s="417" t="str">
        <f>IF(OR(U:U="",AC:AC= ""),"自動表示",U:U-AC:AC)</f>
        <v>自動表示</v>
      </c>
      <c r="Z34" s="417"/>
      <c r="AA34" s="417"/>
      <c r="AB34" s="417"/>
      <c r="AC34" s="422"/>
      <c r="AD34" s="423"/>
      <c r="AE34" s="423"/>
      <c r="AF34" s="424"/>
    </row>
    <row r="35" spans="1:34" ht="24.95" customHeight="1" x14ac:dyDescent="0.15">
      <c r="A35" s="440"/>
      <c r="B35" s="581"/>
      <c r="C35" s="582"/>
      <c r="D35" s="475"/>
      <c r="E35" s="476"/>
      <c r="F35" s="476"/>
      <c r="G35" s="476"/>
      <c r="H35" s="476"/>
      <c r="I35" s="476"/>
      <c r="J35" s="480"/>
      <c r="K35" s="475"/>
      <c r="L35" s="476"/>
      <c r="M35" s="476"/>
      <c r="N35" s="476"/>
      <c r="O35" s="476"/>
      <c r="P35" s="484"/>
      <c r="Q35" s="456"/>
      <c r="R35" s="487"/>
      <c r="S35" s="487"/>
      <c r="T35" s="488"/>
      <c r="U35" s="402"/>
      <c r="V35" s="402"/>
      <c r="W35" s="402"/>
      <c r="X35" s="402"/>
      <c r="Y35" s="417" t="str">
        <f>IF(OR(U:U="",AC:AC= ""),"自動表示",U:U-AC:AC)</f>
        <v>自動表示</v>
      </c>
      <c r="Z35" s="417"/>
      <c r="AA35" s="417"/>
      <c r="AB35" s="417"/>
      <c r="AC35" s="422"/>
      <c r="AD35" s="423"/>
      <c r="AE35" s="423"/>
      <c r="AF35" s="424"/>
    </row>
    <row r="36" spans="1:34" ht="24.95" customHeight="1" thickBot="1" x14ac:dyDescent="0.2">
      <c r="A36" s="440"/>
      <c r="B36" s="583"/>
      <c r="C36" s="522"/>
      <c r="D36" s="493"/>
      <c r="E36" s="494"/>
      <c r="F36" s="494"/>
      <c r="G36" s="494"/>
      <c r="H36" s="494"/>
      <c r="I36" s="495"/>
      <c r="J36" s="495"/>
      <c r="K36" s="495"/>
      <c r="L36" s="495"/>
      <c r="M36" s="495"/>
      <c r="N36" s="495"/>
      <c r="O36" s="495"/>
      <c r="P36" s="496"/>
      <c r="Q36" s="466" t="s">
        <v>355</v>
      </c>
      <c r="R36" s="467"/>
      <c r="S36" s="467"/>
      <c r="T36" s="468"/>
      <c r="U36" s="409">
        <f>$U$33+$U$34+$U$35</f>
        <v>0</v>
      </c>
      <c r="V36" s="410"/>
      <c r="W36" s="410"/>
      <c r="X36" s="410"/>
      <c r="Y36" s="409" t="str">
        <f>IFERROR(IF(AND($Y$33="自動表示",$Y$34="自動表示",$Y$35="自動表示"),"自動表示",IF($Y$33="自動表示",0,$Y$33)+IF($Y$34="自動表示",0,$Y$34)+IF($Y$35="自動表示",0,$Y$35)),"自動表示")</f>
        <v>自動表示</v>
      </c>
      <c r="Z36" s="410"/>
      <c r="AA36" s="410"/>
      <c r="AB36" s="410"/>
      <c r="AC36" s="409">
        <f>IFERROR($AC$33+$AC$34+$AC$35,"自動表示")</f>
        <v>0</v>
      </c>
      <c r="AD36" s="410"/>
      <c r="AE36" s="410"/>
      <c r="AF36" s="411"/>
    </row>
    <row r="37" spans="1:34" ht="24.95" customHeight="1" x14ac:dyDescent="0.15">
      <c r="A37" s="440"/>
      <c r="B37" s="567"/>
      <c r="C37" s="519"/>
      <c r="D37" s="469"/>
      <c r="E37" s="339"/>
      <c r="F37" s="339"/>
      <c r="G37" s="339"/>
      <c r="H37" s="339"/>
      <c r="I37" s="470"/>
      <c r="J37" s="477"/>
      <c r="K37" s="491"/>
      <c r="L37" s="470"/>
      <c r="M37" s="470"/>
      <c r="N37" s="470"/>
      <c r="O37" s="470"/>
      <c r="P37" s="482"/>
      <c r="Q37" s="485" t="s">
        <v>217</v>
      </c>
      <c r="R37" s="486"/>
      <c r="S37" s="405" t="str">
        <f>IF(AND($AH$9=99,$AH16=99,$AH$23=99,$AH$30=99,$AH$37=99),"－",IF(AH37=1,"主",IF(AH37=2,"従","－")))</f>
        <v>－</v>
      </c>
      <c r="T37" s="406"/>
      <c r="U37" s="421"/>
      <c r="V37" s="421"/>
      <c r="W37" s="421"/>
      <c r="X37" s="421"/>
      <c r="Y37" s="394">
        <f>IF(S37="－",0,IF(S37="主",IF((U37+U38)="","自動表示",ROUND(IF((U37+U38)&lt;268,(U37+U38),IF((U37+U38)&lt;=400,(U37+U38)*0.2+214,IF(AND((U37+U38)&gt;400,(U37+U38)&lt;=781),(U37+U38)*0.3+174,408))),0)),IF((U37+U38)="","自動表示",ROUND(IF((U37+U38)&lt;=65,(U37+U38),IF(AND((U37+U38)&gt;65,(U37+U38)&lt;=180,(U37+U38)*0.4&lt;65),65,IF(AND((U37+U38)&gt;65,(U37+U38)&lt;=180),(U37+U38)*0.4,IF(AND((U37+U38)&gt;180,(U37+U38)&lt;=360),(U37+U38)*0.3+18,IF(AND((U37+U38)&gt;360,(U37+U38)&lt;=660),(U37+U38)*0.2+54,IF(AND((U37+U38)&gt;660,(U37+U38)&lt;=1000),(U37+U38)*0.1+120,IF(AND((U37+U38)&gt;1000,(U37+U38)&lt;=1500),(U37+U38)*0.05+170,245))))))),0))))</f>
        <v>0</v>
      </c>
      <c r="Z37" s="395"/>
      <c r="AA37" s="395"/>
      <c r="AB37" s="396"/>
      <c r="AC37" s="394">
        <f>IFERROR(IF(S37="－",0,IF(Y37="自動表示","自動表示",(U37+U38)-Y37)),"")</f>
        <v>0</v>
      </c>
      <c r="AD37" s="395"/>
      <c r="AE37" s="395"/>
      <c r="AF37" s="400"/>
      <c r="AG37" s="416">
        <f>$U$37+$U$38</f>
        <v>0</v>
      </c>
      <c r="AH37" s="207">
        <f>IF(AG37=0,99,RANK(AG37,($AG$9,$AG$16,$AG$23,$AG$30,$AG$37),0))</f>
        <v>99</v>
      </c>
    </row>
    <row r="38" spans="1:34" ht="24.95" customHeight="1" x14ac:dyDescent="0.15">
      <c r="A38" s="440"/>
      <c r="B38" s="581"/>
      <c r="C38" s="582"/>
      <c r="D38" s="471"/>
      <c r="E38" s="472"/>
      <c r="F38" s="472"/>
      <c r="G38" s="472"/>
      <c r="H38" s="472"/>
      <c r="I38" s="342"/>
      <c r="J38" s="478"/>
      <c r="K38" s="492"/>
      <c r="L38" s="342"/>
      <c r="M38" s="342"/>
      <c r="N38" s="342"/>
      <c r="O38" s="342"/>
      <c r="P38" s="483"/>
      <c r="Q38" s="403" t="s">
        <v>351</v>
      </c>
      <c r="R38" s="404"/>
      <c r="S38" s="407"/>
      <c r="T38" s="408"/>
      <c r="U38" s="402"/>
      <c r="V38" s="402"/>
      <c r="W38" s="402"/>
      <c r="X38" s="402"/>
      <c r="Y38" s="397"/>
      <c r="Z38" s="398"/>
      <c r="AA38" s="398"/>
      <c r="AB38" s="399"/>
      <c r="AC38" s="397"/>
      <c r="AD38" s="398"/>
      <c r="AE38" s="398"/>
      <c r="AF38" s="401"/>
      <c r="AG38" s="375"/>
      <c r="AH38" s="375"/>
    </row>
    <row r="39" spans="1:34" ht="24.95" customHeight="1" thickBot="1" x14ac:dyDescent="0.2">
      <c r="A39" s="440"/>
      <c r="B39" s="581"/>
      <c r="C39" s="582"/>
      <c r="D39" s="471"/>
      <c r="E39" s="472"/>
      <c r="F39" s="472"/>
      <c r="G39" s="472"/>
      <c r="H39" s="472"/>
      <c r="I39" s="342"/>
      <c r="J39" s="478"/>
      <c r="K39" s="492"/>
      <c r="L39" s="342"/>
      <c r="M39" s="342"/>
      <c r="N39" s="342"/>
      <c r="O39" s="342"/>
      <c r="P39" s="483"/>
      <c r="Q39" s="386" t="s">
        <v>354</v>
      </c>
      <c r="R39" s="387"/>
      <c r="S39" s="387"/>
      <c r="T39" s="388"/>
      <c r="U39" s="382">
        <f>AG37</f>
        <v>0</v>
      </c>
      <c r="V39" s="383"/>
      <c r="W39" s="383"/>
      <c r="X39" s="384"/>
      <c r="Y39" s="382">
        <f>Y37</f>
        <v>0</v>
      </c>
      <c r="Z39" s="383"/>
      <c r="AA39" s="383"/>
      <c r="AB39" s="384"/>
      <c r="AC39" s="382">
        <f>AC37</f>
        <v>0</v>
      </c>
      <c r="AD39" s="383"/>
      <c r="AE39" s="383"/>
      <c r="AF39" s="385"/>
      <c r="AG39"/>
      <c r="AH39"/>
    </row>
    <row r="40" spans="1:34" ht="24.75" customHeight="1" x14ac:dyDescent="0.15">
      <c r="A40" s="440"/>
      <c r="B40" s="581"/>
      <c r="C40" s="582"/>
      <c r="D40" s="473"/>
      <c r="E40" s="472"/>
      <c r="F40" s="472"/>
      <c r="G40" s="472"/>
      <c r="H40" s="472"/>
      <c r="I40" s="342"/>
      <c r="J40" s="479"/>
      <c r="K40" s="474"/>
      <c r="L40" s="342"/>
      <c r="M40" s="342"/>
      <c r="N40" s="342"/>
      <c r="O40" s="342"/>
      <c r="P40" s="483"/>
      <c r="Q40" s="455" t="s">
        <v>352</v>
      </c>
      <c r="R40" s="489"/>
      <c r="S40" s="489"/>
      <c r="T40" s="490"/>
      <c r="U40" s="412"/>
      <c r="V40" s="412"/>
      <c r="W40" s="412"/>
      <c r="X40" s="412"/>
      <c r="Y40" s="417" t="str">
        <f>IF(OR(U:U="",AC:AC= ""),"自動表示",U:U-AC:AC)</f>
        <v>自動表示</v>
      </c>
      <c r="Z40" s="417"/>
      <c r="AA40" s="417"/>
      <c r="AB40" s="417"/>
      <c r="AC40" s="418"/>
      <c r="AD40" s="419"/>
      <c r="AE40" s="419"/>
      <c r="AF40" s="420"/>
    </row>
    <row r="41" spans="1:34" ht="24.95" customHeight="1" x14ac:dyDescent="0.15">
      <c r="A41" s="440"/>
      <c r="B41" s="581"/>
      <c r="C41" s="582"/>
      <c r="D41" s="474"/>
      <c r="E41" s="342"/>
      <c r="F41" s="342"/>
      <c r="G41" s="342"/>
      <c r="H41" s="342"/>
      <c r="I41" s="342"/>
      <c r="J41" s="479"/>
      <c r="K41" s="474"/>
      <c r="L41" s="342"/>
      <c r="M41" s="342"/>
      <c r="N41" s="342"/>
      <c r="O41" s="342"/>
      <c r="P41" s="483"/>
      <c r="Q41" s="456"/>
      <c r="R41" s="489"/>
      <c r="S41" s="489"/>
      <c r="T41" s="490"/>
      <c r="U41" s="412"/>
      <c r="V41" s="412"/>
      <c r="W41" s="412"/>
      <c r="X41" s="412"/>
      <c r="Y41" s="417" t="str">
        <f>IF(OR(U:U="",AC:AC= ""),"自動表示",U:U-AC:AC)</f>
        <v>自動表示</v>
      </c>
      <c r="Z41" s="417"/>
      <c r="AA41" s="417"/>
      <c r="AB41" s="417"/>
      <c r="AC41" s="422"/>
      <c r="AD41" s="423"/>
      <c r="AE41" s="423"/>
      <c r="AF41" s="424"/>
    </row>
    <row r="42" spans="1:34" ht="24.95" customHeight="1" x14ac:dyDescent="0.15">
      <c r="A42" s="440"/>
      <c r="B42" s="581"/>
      <c r="C42" s="582"/>
      <c r="D42" s="475"/>
      <c r="E42" s="476"/>
      <c r="F42" s="476"/>
      <c r="G42" s="476"/>
      <c r="H42" s="476"/>
      <c r="I42" s="476"/>
      <c r="J42" s="480"/>
      <c r="K42" s="475"/>
      <c r="L42" s="476"/>
      <c r="M42" s="476"/>
      <c r="N42" s="476"/>
      <c r="O42" s="476"/>
      <c r="P42" s="484"/>
      <c r="Q42" s="456"/>
      <c r="R42" s="487"/>
      <c r="S42" s="487"/>
      <c r="T42" s="488"/>
      <c r="U42" s="402"/>
      <c r="V42" s="402"/>
      <c r="W42" s="402"/>
      <c r="X42" s="402"/>
      <c r="Y42" s="417" t="str">
        <f>IF(OR(U:U="",AC:AC= ""),"自動表示",U:U-AC:AC)</f>
        <v>自動表示</v>
      </c>
      <c r="Z42" s="417"/>
      <c r="AA42" s="417"/>
      <c r="AB42" s="417"/>
      <c r="AC42" s="422"/>
      <c r="AD42" s="423"/>
      <c r="AE42" s="423"/>
      <c r="AF42" s="424"/>
    </row>
    <row r="43" spans="1:34" ht="24.95" customHeight="1" thickBot="1" x14ac:dyDescent="0.2">
      <c r="A43" s="440"/>
      <c r="B43" s="609"/>
      <c r="C43" s="582"/>
      <c r="D43" s="610" t="str">
        <f>IF(I43="","","事由発生年月を回答→")</f>
        <v/>
      </c>
      <c r="E43" s="611"/>
      <c r="F43" s="611"/>
      <c r="G43" s="611"/>
      <c r="H43" s="611"/>
      <c r="I43" s="611"/>
      <c r="J43" s="611"/>
      <c r="K43" s="611"/>
      <c r="L43" s="611"/>
      <c r="M43" s="611"/>
      <c r="N43" s="611"/>
      <c r="O43" s="611"/>
      <c r="P43" s="612"/>
      <c r="Q43" s="613" t="s">
        <v>355</v>
      </c>
      <c r="R43" s="614"/>
      <c r="S43" s="614"/>
      <c r="T43" s="615"/>
      <c r="U43" s="500">
        <f>$U$40+$U$41+$U$42</f>
        <v>0</v>
      </c>
      <c r="V43" s="501"/>
      <c r="W43" s="501"/>
      <c r="X43" s="502"/>
      <c r="Y43" s="497" t="str">
        <f>IFERROR(IF(AND($Y$40="自動表示",$Y$41="自動表示",$Y$42="自動表示"),"自動表示",IF($Y$40="自動表示",0,$Y$40)+IF($Y$41="自動表示",0,$Y$41)+IF($Y$42="自動表示",0,$Y$42)),"自動表示")</f>
        <v>自動表示</v>
      </c>
      <c r="Z43" s="498"/>
      <c r="AA43" s="498"/>
      <c r="AB43" s="498"/>
      <c r="AC43" s="497">
        <f>IFERROR($AC$40+$AC$41+$AC$42,"自動表示")</f>
        <v>0</v>
      </c>
      <c r="AD43" s="498"/>
      <c r="AE43" s="498"/>
      <c r="AF43" s="499"/>
    </row>
    <row r="44" spans="1:34" ht="54" customHeight="1" thickTop="1" thickBot="1" x14ac:dyDescent="0.2">
      <c r="A44" s="528" t="s">
        <v>325</v>
      </c>
      <c r="B44" s="553" t="s">
        <v>12</v>
      </c>
      <c r="C44" s="554"/>
      <c r="D44" s="531" t="s">
        <v>10</v>
      </c>
      <c r="E44" s="532"/>
      <c r="F44" s="532"/>
      <c r="G44" s="532"/>
      <c r="H44" s="532"/>
      <c r="I44" s="532"/>
      <c r="J44" s="127" t="s">
        <v>400</v>
      </c>
      <c r="K44" s="533" t="s">
        <v>210</v>
      </c>
      <c r="L44" s="532"/>
      <c r="M44" s="532"/>
      <c r="N44" s="532"/>
      <c r="O44" s="532"/>
      <c r="P44" s="532"/>
      <c r="Q44" s="503" t="s">
        <v>13</v>
      </c>
      <c r="R44" s="534"/>
      <c r="S44" s="503" t="s">
        <v>260</v>
      </c>
      <c r="T44" s="535"/>
      <c r="U44" s="535"/>
      <c r="V44" s="535"/>
      <c r="W44" s="535"/>
      <c r="X44" s="536"/>
      <c r="Y44" s="537" t="s">
        <v>401</v>
      </c>
      <c r="Z44" s="538"/>
      <c r="AA44" s="503" t="s">
        <v>203</v>
      </c>
      <c r="AB44" s="504"/>
      <c r="AC44" s="552"/>
      <c r="AD44" s="503" t="s">
        <v>204</v>
      </c>
      <c r="AE44" s="504"/>
      <c r="AF44" s="505"/>
    </row>
    <row r="45" spans="1:34" ht="21" customHeight="1" thickBot="1" x14ac:dyDescent="0.2">
      <c r="A45" s="529"/>
      <c r="B45" s="567"/>
      <c r="C45" s="568"/>
      <c r="D45" s="506"/>
      <c r="E45" s="506"/>
      <c r="F45" s="506"/>
      <c r="G45" s="506"/>
      <c r="H45" s="506"/>
      <c r="I45" s="507"/>
      <c r="J45" s="508"/>
      <c r="K45" s="510"/>
      <c r="L45" s="511"/>
      <c r="M45" s="511"/>
      <c r="N45" s="511"/>
      <c r="O45" s="511"/>
      <c r="P45" s="512"/>
      <c r="Q45" s="513"/>
      <c r="R45" s="514"/>
      <c r="S45" s="469"/>
      <c r="T45" s="517"/>
      <c r="U45" s="518"/>
      <c r="V45" s="518"/>
      <c r="W45" s="518"/>
      <c r="X45" s="519"/>
      <c r="Y45" s="523"/>
      <c r="Z45" s="516"/>
      <c r="AA45" s="524"/>
      <c r="AB45" s="525"/>
      <c r="AC45" s="526"/>
      <c r="AD45" s="523"/>
      <c r="AE45" s="547"/>
      <c r="AF45" s="548"/>
    </row>
    <row r="46" spans="1:34" ht="21" customHeight="1" thickBot="1" x14ac:dyDescent="0.2">
      <c r="A46" s="529"/>
      <c r="B46" s="569"/>
      <c r="C46" s="570"/>
      <c r="D46" s="506"/>
      <c r="E46" s="506"/>
      <c r="F46" s="506"/>
      <c r="G46" s="506"/>
      <c r="H46" s="506"/>
      <c r="I46" s="507"/>
      <c r="J46" s="509"/>
      <c r="K46" s="511"/>
      <c r="L46" s="511"/>
      <c r="M46" s="511"/>
      <c r="N46" s="511"/>
      <c r="O46" s="511"/>
      <c r="P46" s="512"/>
      <c r="Q46" s="515"/>
      <c r="R46" s="516"/>
      <c r="S46" s="520"/>
      <c r="T46" s="521"/>
      <c r="U46" s="521"/>
      <c r="V46" s="521"/>
      <c r="W46" s="521"/>
      <c r="X46" s="522"/>
      <c r="Y46" s="515"/>
      <c r="Z46" s="516"/>
      <c r="AA46" s="527"/>
      <c r="AB46" s="525"/>
      <c r="AC46" s="526"/>
      <c r="AD46" s="515"/>
      <c r="AE46" s="547"/>
      <c r="AF46" s="548"/>
    </row>
    <row r="47" spans="1:34" ht="21" customHeight="1" thickBot="1" x14ac:dyDescent="0.2">
      <c r="A47" s="529"/>
      <c r="B47" s="567"/>
      <c r="C47" s="568"/>
      <c r="D47" s="506"/>
      <c r="E47" s="506"/>
      <c r="F47" s="506"/>
      <c r="G47" s="506"/>
      <c r="H47" s="506"/>
      <c r="I47" s="507"/>
      <c r="J47" s="508"/>
      <c r="K47" s="542"/>
      <c r="L47" s="543"/>
      <c r="M47" s="543"/>
      <c r="N47" s="543"/>
      <c r="O47" s="543"/>
      <c r="P47" s="544"/>
      <c r="Q47" s="513"/>
      <c r="R47" s="514"/>
      <c r="S47" s="469"/>
      <c r="T47" s="517"/>
      <c r="U47" s="518"/>
      <c r="V47" s="518"/>
      <c r="W47" s="518"/>
      <c r="X47" s="519"/>
      <c r="Y47" s="523"/>
      <c r="Z47" s="516"/>
      <c r="AA47" s="524"/>
      <c r="AB47" s="525"/>
      <c r="AC47" s="526"/>
      <c r="AD47" s="523"/>
      <c r="AE47" s="547"/>
      <c r="AF47" s="548"/>
      <c r="AG47" s="13" t="str">
        <f>IF(AD47="未定","確定次第、吹田学生センターに連絡してください（連絡があるまで、選考対象外です。）。","")</f>
        <v/>
      </c>
    </row>
    <row r="48" spans="1:34" ht="21" customHeight="1" thickBot="1" x14ac:dyDescent="0.2">
      <c r="A48" s="529"/>
      <c r="B48" s="569"/>
      <c r="C48" s="570"/>
      <c r="D48" s="506"/>
      <c r="E48" s="506"/>
      <c r="F48" s="506"/>
      <c r="G48" s="506"/>
      <c r="H48" s="506"/>
      <c r="I48" s="507"/>
      <c r="J48" s="509"/>
      <c r="K48" s="543"/>
      <c r="L48" s="543"/>
      <c r="M48" s="543"/>
      <c r="N48" s="543"/>
      <c r="O48" s="543"/>
      <c r="P48" s="544"/>
      <c r="Q48" s="515"/>
      <c r="R48" s="516"/>
      <c r="S48" s="520"/>
      <c r="T48" s="521"/>
      <c r="U48" s="521"/>
      <c r="V48" s="521"/>
      <c r="W48" s="521"/>
      <c r="X48" s="522"/>
      <c r="Y48" s="515"/>
      <c r="Z48" s="516"/>
      <c r="AA48" s="527"/>
      <c r="AB48" s="525"/>
      <c r="AC48" s="526"/>
      <c r="AD48" s="515"/>
      <c r="AE48" s="547"/>
      <c r="AF48" s="548"/>
    </row>
    <row r="49" spans="1:34" ht="21" customHeight="1" thickBot="1" x14ac:dyDescent="0.2">
      <c r="A49" s="529"/>
      <c r="B49" s="567"/>
      <c r="C49" s="568"/>
      <c r="D49" s="506"/>
      <c r="E49" s="506"/>
      <c r="F49" s="506"/>
      <c r="G49" s="506"/>
      <c r="H49" s="506"/>
      <c r="I49" s="507"/>
      <c r="J49" s="508"/>
      <c r="K49" s="542"/>
      <c r="L49" s="543"/>
      <c r="M49" s="543"/>
      <c r="N49" s="543"/>
      <c r="O49" s="543"/>
      <c r="P49" s="544"/>
      <c r="Q49" s="513"/>
      <c r="R49" s="514"/>
      <c r="S49" s="469"/>
      <c r="T49" s="517"/>
      <c r="U49" s="518"/>
      <c r="V49" s="518"/>
      <c r="W49" s="518"/>
      <c r="X49" s="519"/>
      <c r="Y49" s="523"/>
      <c r="Z49" s="516"/>
      <c r="AA49" s="524"/>
      <c r="AB49" s="525"/>
      <c r="AC49" s="526"/>
      <c r="AD49" s="523"/>
      <c r="AE49" s="547"/>
      <c r="AF49" s="548"/>
      <c r="AH49" s="7" t="str">
        <f>IF(AD49="未定","確定次第、吹田学生センターに連絡してください（連絡があるまで、選考対象外です。）。","")</f>
        <v/>
      </c>
    </row>
    <row r="50" spans="1:34" ht="21" customHeight="1" thickBot="1" x14ac:dyDescent="0.2">
      <c r="A50" s="530"/>
      <c r="B50" s="571"/>
      <c r="C50" s="572"/>
      <c r="D50" s="539"/>
      <c r="E50" s="539"/>
      <c r="F50" s="539"/>
      <c r="G50" s="539"/>
      <c r="H50" s="539"/>
      <c r="I50" s="540"/>
      <c r="J50" s="541"/>
      <c r="K50" s="545"/>
      <c r="L50" s="545"/>
      <c r="M50" s="545"/>
      <c r="N50" s="545"/>
      <c r="O50" s="545"/>
      <c r="P50" s="546"/>
      <c r="Q50" s="549"/>
      <c r="R50" s="560"/>
      <c r="S50" s="561"/>
      <c r="T50" s="562"/>
      <c r="U50" s="562"/>
      <c r="V50" s="562"/>
      <c r="W50" s="562"/>
      <c r="X50" s="563"/>
      <c r="Y50" s="549"/>
      <c r="Z50" s="560"/>
      <c r="AA50" s="564"/>
      <c r="AB50" s="565"/>
      <c r="AC50" s="566"/>
      <c r="AD50" s="549"/>
      <c r="AE50" s="550"/>
      <c r="AF50" s="551"/>
    </row>
    <row r="51" spans="1:34" ht="21" customHeight="1" thickTop="1" thickBot="1" x14ac:dyDescent="0.2">
      <c r="A51" s="128"/>
      <c r="B51" s="159"/>
      <c r="C51" s="160"/>
      <c r="D51" s="161"/>
      <c r="E51" s="161"/>
      <c r="F51" s="161"/>
      <c r="G51" s="161"/>
      <c r="H51" s="161"/>
      <c r="I51" s="162"/>
      <c r="J51" s="162"/>
      <c r="K51"/>
      <c r="L51"/>
      <c r="M51"/>
      <c r="N51"/>
      <c r="O51"/>
      <c r="P51"/>
      <c r="Q51" s="163"/>
      <c r="R51" s="163"/>
      <c r="S51" s="163"/>
      <c r="T51" s="163"/>
      <c r="U51" s="163"/>
      <c r="V51" s="163"/>
      <c r="W51" s="163"/>
      <c r="X51" s="163"/>
      <c r="Y51" s="163"/>
      <c r="Z51" s="163"/>
      <c r="AA51" s="164"/>
      <c r="AB51" s="164"/>
      <c r="AC51" s="164"/>
      <c r="AD51" s="163"/>
      <c r="AE51" s="163"/>
      <c r="AF51" s="163"/>
    </row>
    <row r="52" spans="1:34" ht="21" customHeight="1" x14ac:dyDescent="0.15">
      <c r="A52" s="607" t="s">
        <v>14</v>
      </c>
      <c r="B52" s="555" t="s">
        <v>203</v>
      </c>
      <c r="C52" s="556"/>
      <c r="D52" s="556"/>
      <c r="E52" s="556"/>
      <c r="F52" s="481"/>
      <c r="G52" s="470"/>
      <c r="H52" s="470"/>
      <c r="I52" s="558"/>
      <c r="J52" s="60"/>
      <c r="K52" s="60"/>
      <c r="L52" s="60"/>
      <c r="M52" s="60"/>
      <c r="N52" s="60"/>
      <c r="O52" s="60"/>
    </row>
    <row r="53" spans="1:34" ht="21" customHeight="1" thickBot="1" x14ac:dyDescent="0.2">
      <c r="A53" s="608"/>
      <c r="B53" s="557"/>
      <c r="C53" s="557"/>
      <c r="D53" s="557"/>
      <c r="E53" s="557"/>
      <c r="F53" s="559"/>
      <c r="G53" s="345"/>
      <c r="H53" s="345"/>
      <c r="I53" s="346"/>
      <c r="J53" s="60"/>
      <c r="K53" s="60"/>
      <c r="L53" s="60"/>
      <c r="M53" s="60"/>
      <c r="N53" s="60"/>
      <c r="O53" s="60"/>
    </row>
    <row r="54" spans="1:34" ht="21" customHeight="1" x14ac:dyDescent="0.15">
      <c r="C54" s="49"/>
      <c r="D54" s="49"/>
      <c r="E54" s="49"/>
      <c r="F54" s="49"/>
      <c r="G54" s="49"/>
      <c r="H54" s="49"/>
      <c r="I54" s="49"/>
      <c r="J54" s="49"/>
      <c r="K54" s="49"/>
      <c r="L54" s="49"/>
      <c r="M54" s="49"/>
      <c r="N54" s="49"/>
      <c r="O54" s="49"/>
      <c r="P54" s="49"/>
      <c r="Q54" s="49"/>
      <c r="R54" s="49"/>
      <c r="S54" s="49"/>
      <c r="T54" s="49"/>
      <c r="U54" s="49"/>
      <c r="V54" s="49"/>
    </row>
    <row r="55" spans="1:34" ht="21" customHeight="1" thickBot="1" x14ac:dyDescent="0.2">
      <c r="A55" s="7" t="s">
        <v>375</v>
      </c>
      <c r="C55" s="49"/>
      <c r="D55" s="49"/>
      <c r="E55" s="49"/>
      <c r="F55" s="49"/>
      <c r="G55" s="49"/>
      <c r="H55" s="49"/>
      <c r="I55" s="49"/>
      <c r="J55" s="49"/>
      <c r="K55" s="49"/>
      <c r="L55" s="49"/>
      <c r="M55" s="49"/>
      <c r="N55" s="49"/>
      <c r="O55" s="49"/>
      <c r="P55" s="49"/>
      <c r="Q55" s="49"/>
      <c r="R55" s="49"/>
      <c r="S55" s="49"/>
      <c r="T55" s="49"/>
      <c r="U55" s="49"/>
      <c r="V55" s="49"/>
      <c r="W55" s="57"/>
      <c r="X55" s="57"/>
      <c r="Y55" s="57"/>
      <c r="Z55" s="57"/>
      <c r="AA55" s="58"/>
    </row>
    <row r="56" spans="1:34" ht="27" customHeight="1" x14ac:dyDescent="0.15">
      <c r="A56" s="592" t="s">
        <v>218</v>
      </c>
      <c r="B56" s="595" t="s">
        <v>220</v>
      </c>
      <c r="C56" s="596"/>
      <c r="D56" s="596"/>
      <c r="E56" s="596"/>
      <c r="F56" s="596"/>
      <c r="G56" s="596"/>
      <c r="H56" s="596"/>
      <c r="I56" s="596"/>
      <c r="J56" s="596"/>
      <c r="K56" s="597"/>
      <c r="L56" s="598"/>
      <c r="M56" s="598"/>
      <c r="N56" s="599"/>
      <c r="P56" s="592" t="s">
        <v>219</v>
      </c>
      <c r="Q56" s="595" t="s">
        <v>225</v>
      </c>
      <c r="R56" s="600"/>
      <c r="S56" s="600"/>
      <c r="T56" s="601"/>
      <c r="U56" s="601"/>
      <c r="V56" s="601"/>
      <c r="W56" s="601"/>
      <c r="X56" s="601"/>
      <c r="Y56" s="601"/>
      <c r="Z56" s="601"/>
      <c r="AA56" s="601"/>
      <c r="AB56" s="601"/>
      <c r="AC56" s="597"/>
      <c r="AD56" s="598"/>
      <c r="AE56" s="598"/>
      <c r="AF56" s="599"/>
    </row>
    <row r="57" spans="1:34" ht="27" customHeight="1" x14ac:dyDescent="0.15">
      <c r="A57" s="593"/>
      <c r="B57" s="587" t="s">
        <v>221</v>
      </c>
      <c r="C57" s="588"/>
      <c r="D57" s="588"/>
      <c r="E57" s="588"/>
      <c r="F57" s="588"/>
      <c r="G57" s="588"/>
      <c r="H57" s="588"/>
      <c r="I57" s="588"/>
      <c r="J57" s="588"/>
      <c r="K57" s="589"/>
      <c r="L57" s="590"/>
      <c r="M57" s="590"/>
      <c r="N57" s="591"/>
      <c r="P57" s="593"/>
      <c r="Q57" s="587" t="s">
        <v>226</v>
      </c>
      <c r="R57" s="602"/>
      <c r="S57" s="602"/>
      <c r="T57" s="603"/>
      <c r="U57" s="603"/>
      <c r="V57" s="603"/>
      <c r="W57" s="603"/>
      <c r="X57" s="603"/>
      <c r="Y57" s="603"/>
      <c r="Z57" s="603"/>
      <c r="AA57" s="603"/>
      <c r="AB57" s="603"/>
      <c r="AC57" s="589"/>
      <c r="AD57" s="590"/>
      <c r="AE57" s="590"/>
      <c r="AF57" s="591"/>
    </row>
    <row r="58" spans="1:34" ht="27" customHeight="1" thickBot="1" x14ac:dyDescent="0.2">
      <c r="A58" s="593"/>
      <c r="B58" s="587" t="s">
        <v>222</v>
      </c>
      <c r="C58" s="588"/>
      <c r="D58" s="588"/>
      <c r="E58" s="588"/>
      <c r="F58" s="588"/>
      <c r="G58" s="588"/>
      <c r="H58" s="588"/>
      <c r="I58" s="588"/>
      <c r="J58" s="588"/>
      <c r="K58" s="589"/>
      <c r="L58" s="590"/>
      <c r="M58" s="590"/>
      <c r="N58" s="591"/>
      <c r="P58" s="594"/>
      <c r="Q58" s="604" t="s">
        <v>227</v>
      </c>
      <c r="R58" s="606"/>
      <c r="S58" s="606"/>
      <c r="T58" s="459"/>
      <c r="U58" s="459"/>
      <c r="V58" s="459"/>
      <c r="W58" s="459"/>
      <c r="X58" s="459"/>
      <c r="Y58" s="459"/>
      <c r="Z58" s="459"/>
      <c r="AA58" s="459"/>
      <c r="AB58" s="459"/>
      <c r="AC58" s="584"/>
      <c r="AD58" s="585"/>
      <c r="AE58" s="585"/>
      <c r="AF58" s="586"/>
    </row>
    <row r="59" spans="1:34" ht="27" customHeight="1" x14ac:dyDescent="0.15">
      <c r="A59" s="593"/>
      <c r="B59" s="587" t="s">
        <v>223</v>
      </c>
      <c r="C59" s="588"/>
      <c r="D59" s="588"/>
      <c r="E59" s="588"/>
      <c r="F59" s="588"/>
      <c r="G59" s="588"/>
      <c r="H59" s="588"/>
      <c r="I59" s="588"/>
      <c r="J59" s="588"/>
      <c r="K59" s="589"/>
      <c r="L59" s="590"/>
      <c r="M59" s="590"/>
      <c r="N59" s="591"/>
      <c r="AC59" s="13"/>
      <c r="AD59" s="13"/>
      <c r="AE59" s="13"/>
      <c r="AF59" s="13"/>
    </row>
    <row r="60" spans="1:34" ht="27" customHeight="1" thickBot="1" x14ac:dyDescent="0.2">
      <c r="A60" s="594"/>
      <c r="B60" s="604" t="s">
        <v>224</v>
      </c>
      <c r="C60" s="605"/>
      <c r="D60" s="605"/>
      <c r="E60" s="605"/>
      <c r="F60" s="605"/>
      <c r="G60" s="605"/>
      <c r="H60" s="605"/>
      <c r="I60" s="605"/>
      <c r="J60" s="605"/>
      <c r="K60" s="584"/>
      <c r="L60" s="585"/>
      <c r="M60" s="585"/>
      <c r="N60" s="586"/>
    </row>
  </sheetData>
  <sheetProtection algorithmName="SHA-512" hashValue="CtulPkJam3JgSiDcwrMDyGyVsJDCDgauV/ImhH0XxZqUBq2oZD/tYWVmpLJjVjD1mNBa9pNWrvSRP5kv28CNVw==" saltValue="mVOcEw4Ae0M+i/sJ3Bt3pg==" spinCount="100000" sheet="1" formatCells="0"/>
  <dataConsolidate/>
  <mergeCells count="262">
    <mergeCell ref="B37:C43"/>
    <mergeCell ref="R28:T28"/>
    <mergeCell ref="D43:P43"/>
    <mergeCell ref="Q43:T43"/>
    <mergeCell ref="U36:X36"/>
    <mergeCell ref="Y36:AB36"/>
    <mergeCell ref="Y22:AB22"/>
    <mergeCell ref="R20:T20"/>
    <mergeCell ref="Y20:AB20"/>
    <mergeCell ref="Q24:R24"/>
    <mergeCell ref="Q31:R31"/>
    <mergeCell ref="Q38:R38"/>
    <mergeCell ref="U24:X24"/>
    <mergeCell ref="U31:X31"/>
    <mergeCell ref="U38:X38"/>
    <mergeCell ref="S23:T24"/>
    <mergeCell ref="S30:T31"/>
    <mergeCell ref="S37:T38"/>
    <mergeCell ref="Y23:AB24"/>
    <mergeCell ref="Y30:AB31"/>
    <mergeCell ref="Y37:AB38"/>
    <mergeCell ref="Q37:R37"/>
    <mergeCell ref="R34:T34"/>
    <mergeCell ref="Q32:T32"/>
    <mergeCell ref="B8:C8"/>
    <mergeCell ref="B9:C15"/>
    <mergeCell ref="B16:C22"/>
    <mergeCell ref="B23:C29"/>
    <mergeCell ref="B30:C36"/>
    <mergeCell ref="AC58:AF58"/>
    <mergeCell ref="B59:J59"/>
    <mergeCell ref="K59:N59"/>
    <mergeCell ref="A56:A60"/>
    <mergeCell ref="B56:J56"/>
    <mergeCell ref="K56:N56"/>
    <mergeCell ref="P56:P58"/>
    <mergeCell ref="Q56:AB56"/>
    <mergeCell ref="AC56:AF56"/>
    <mergeCell ref="B57:J57"/>
    <mergeCell ref="K57:N57"/>
    <mergeCell ref="Q57:AB57"/>
    <mergeCell ref="AC57:AF57"/>
    <mergeCell ref="B60:J60"/>
    <mergeCell ref="K60:N60"/>
    <mergeCell ref="B58:J58"/>
    <mergeCell ref="K58:N58"/>
    <mergeCell ref="Q58:AB58"/>
    <mergeCell ref="A52:A53"/>
    <mergeCell ref="B52:E53"/>
    <mergeCell ref="F52:I53"/>
    <mergeCell ref="AD45:AF46"/>
    <mergeCell ref="D47:I48"/>
    <mergeCell ref="J47:J48"/>
    <mergeCell ref="K47:P48"/>
    <mergeCell ref="Q47:R48"/>
    <mergeCell ref="S47:X48"/>
    <mergeCell ref="Y47:Z48"/>
    <mergeCell ref="AA47:AC48"/>
    <mergeCell ref="AD47:AF48"/>
    <mergeCell ref="Q49:R50"/>
    <mergeCell ref="S49:X50"/>
    <mergeCell ref="Y49:Z50"/>
    <mergeCell ref="AA49:AC50"/>
    <mergeCell ref="B45:C46"/>
    <mergeCell ref="B47:C48"/>
    <mergeCell ref="B49:C50"/>
    <mergeCell ref="AD44:AF44"/>
    <mergeCell ref="D45:I46"/>
    <mergeCell ref="J45:J46"/>
    <mergeCell ref="K45:P46"/>
    <mergeCell ref="Q45:R46"/>
    <mergeCell ref="S45:X46"/>
    <mergeCell ref="Y45:Z46"/>
    <mergeCell ref="AA45:AC46"/>
    <mergeCell ref="A44:A50"/>
    <mergeCell ref="D44:I44"/>
    <mergeCell ref="K44:P44"/>
    <mergeCell ref="Q44:R44"/>
    <mergeCell ref="S44:X44"/>
    <mergeCell ref="Y44:Z44"/>
    <mergeCell ref="D49:I50"/>
    <mergeCell ref="J49:J50"/>
    <mergeCell ref="K49:P50"/>
    <mergeCell ref="AD49:AF50"/>
    <mergeCell ref="AA44:AC44"/>
    <mergeCell ref="B44:C44"/>
    <mergeCell ref="AC43:AF43"/>
    <mergeCell ref="Q40:Q42"/>
    <mergeCell ref="R40:T40"/>
    <mergeCell ref="U40:X40"/>
    <mergeCell ref="Y40:AB40"/>
    <mergeCell ref="AC40:AF40"/>
    <mergeCell ref="R41:T41"/>
    <mergeCell ref="U41:X41"/>
    <mergeCell ref="Y41:AB41"/>
    <mergeCell ref="AC41:AF41"/>
    <mergeCell ref="R42:T42"/>
    <mergeCell ref="U42:X42"/>
    <mergeCell ref="Y42:AB42"/>
    <mergeCell ref="AC42:AF42"/>
    <mergeCell ref="U43:X43"/>
    <mergeCell ref="Y43:AB43"/>
    <mergeCell ref="AC37:AF38"/>
    <mergeCell ref="AC36:AF36"/>
    <mergeCell ref="D37:I42"/>
    <mergeCell ref="J37:J42"/>
    <mergeCell ref="K37:P42"/>
    <mergeCell ref="U37:X37"/>
    <mergeCell ref="Y34:AB34"/>
    <mergeCell ref="AC34:AF34"/>
    <mergeCell ref="R35:T35"/>
    <mergeCell ref="U35:X35"/>
    <mergeCell ref="Y35:AB35"/>
    <mergeCell ref="AC35:AF35"/>
    <mergeCell ref="D30:I35"/>
    <mergeCell ref="J30:J35"/>
    <mergeCell ref="K30:P35"/>
    <mergeCell ref="D36:P36"/>
    <mergeCell ref="Q36:T36"/>
    <mergeCell ref="Q30:R30"/>
    <mergeCell ref="U30:X30"/>
    <mergeCell ref="Q33:Q35"/>
    <mergeCell ref="R33:T33"/>
    <mergeCell ref="U33:X33"/>
    <mergeCell ref="Y33:AB33"/>
    <mergeCell ref="D29:P29"/>
    <mergeCell ref="Q29:T29"/>
    <mergeCell ref="U29:X29"/>
    <mergeCell ref="Y29:AB29"/>
    <mergeCell ref="AC29:AF29"/>
    <mergeCell ref="Q26:Q28"/>
    <mergeCell ref="R26:T26"/>
    <mergeCell ref="U26:X26"/>
    <mergeCell ref="Y26:AB26"/>
    <mergeCell ref="AC26:AF26"/>
    <mergeCell ref="R27:T27"/>
    <mergeCell ref="U27:X27"/>
    <mergeCell ref="Y27:AB27"/>
    <mergeCell ref="AC27:AF27"/>
    <mergeCell ref="D23:I28"/>
    <mergeCell ref="J23:J28"/>
    <mergeCell ref="K23:P28"/>
    <mergeCell ref="U23:X23"/>
    <mergeCell ref="U28:X28"/>
    <mergeCell ref="Y28:AB28"/>
    <mergeCell ref="AC28:AF28"/>
    <mergeCell ref="Q23:R23"/>
    <mergeCell ref="AC23:AF24"/>
    <mergeCell ref="D22:H22"/>
    <mergeCell ref="I22:J22"/>
    <mergeCell ref="K22:M22"/>
    <mergeCell ref="N22:P22"/>
    <mergeCell ref="Q22:T22"/>
    <mergeCell ref="U22:X22"/>
    <mergeCell ref="Q19:Q21"/>
    <mergeCell ref="R19:T19"/>
    <mergeCell ref="U20:X20"/>
    <mergeCell ref="D16:I21"/>
    <mergeCell ref="J16:J21"/>
    <mergeCell ref="K16:P21"/>
    <mergeCell ref="Q16:R16"/>
    <mergeCell ref="R21:T21"/>
    <mergeCell ref="U19:X19"/>
    <mergeCell ref="D15:H15"/>
    <mergeCell ref="I15:J15"/>
    <mergeCell ref="K15:M15"/>
    <mergeCell ref="N15:P15"/>
    <mergeCell ref="Q15:T15"/>
    <mergeCell ref="D9:I14"/>
    <mergeCell ref="J9:J14"/>
    <mergeCell ref="K9:P14"/>
    <mergeCell ref="Q9:R9"/>
    <mergeCell ref="Q10:R10"/>
    <mergeCell ref="S9:T10"/>
    <mergeCell ref="R14:T14"/>
    <mergeCell ref="Q11:T11"/>
    <mergeCell ref="R12:T12"/>
    <mergeCell ref="R13:T13"/>
    <mergeCell ref="Y15:AB15"/>
    <mergeCell ref="AC15:AF15"/>
    <mergeCell ref="U15:X15"/>
    <mergeCell ref="U10:X10"/>
    <mergeCell ref="Y9:AB10"/>
    <mergeCell ref="AC9:AF10"/>
    <mergeCell ref="AC13:AF13"/>
    <mergeCell ref="U14:X14"/>
    <mergeCell ref="Y14:AB14"/>
    <mergeCell ref="AC14:AF14"/>
    <mergeCell ref="U11:X11"/>
    <mergeCell ref="Y11:AB11"/>
    <mergeCell ref="AG37:AG38"/>
    <mergeCell ref="AH37:AH38"/>
    <mergeCell ref="A1:B1"/>
    <mergeCell ref="C1:D1"/>
    <mergeCell ref="E1:F1"/>
    <mergeCell ref="AB2:AD2"/>
    <mergeCell ref="AE2:AF2"/>
    <mergeCell ref="A5:C5"/>
    <mergeCell ref="D5:H5"/>
    <mergeCell ref="I5:K5"/>
    <mergeCell ref="T5:W5"/>
    <mergeCell ref="L5:S5"/>
    <mergeCell ref="X5:Y5"/>
    <mergeCell ref="AA5:AD5"/>
    <mergeCell ref="G1:H1"/>
    <mergeCell ref="A8:A43"/>
    <mergeCell ref="D8:I8"/>
    <mergeCell ref="K8:P8"/>
    <mergeCell ref="Q8:T8"/>
    <mergeCell ref="U8:X8"/>
    <mergeCell ref="Y8:AB8"/>
    <mergeCell ref="AC8:AF8"/>
    <mergeCell ref="Q12:Q14"/>
    <mergeCell ref="U13:X13"/>
    <mergeCell ref="AC22:AF22"/>
    <mergeCell ref="U34:X34"/>
    <mergeCell ref="AC30:AF31"/>
    <mergeCell ref="AG9:AG10"/>
    <mergeCell ref="AH9:AH10"/>
    <mergeCell ref="AG16:AG17"/>
    <mergeCell ref="AH16:AH17"/>
    <mergeCell ref="AG23:AG24"/>
    <mergeCell ref="AH23:AH24"/>
    <mergeCell ref="AG30:AG31"/>
    <mergeCell ref="AH30:AH31"/>
    <mergeCell ref="Y19:AB19"/>
    <mergeCell ref="AC19:AF19"/>
    <mergeCell ref="U16:X16"/>
    <mergeCell ref="U21:X21"/>
    <mergeCell ref="Y21:AB21"/>
    <mergeCell ref="AC21:AF21"/>
    <mergeCell ref="AC20:AF20"/>
    <mergeCell ref="AC33:AF33"/>
    <mergeCell ref="U12:X12"/>
    <mergeCell ref="Y12:AB12"/>
    <mergeCell ref="AC12:AF12"/>
    <mergeCell ref="Y13:AB13"/>
    <mergeCell ref="U9:X9"/>
    <mergeCell ref="A2:Z2"/>
    <mergeCell ref="A7:P7"/>
    <mergeCell ref="Q7:AF7"/>
    <mergeCell ref="U32:X32"/>
    <mergeCell ref="Y32:AB32"/>
    <mergeCell ref="AC32:AF32"/>
    <mergeCell ref="Q39:T39"/>
    <mergeCell ref="U39:X39"/>
    <mergeCell ref="Y39:AB39"/>
    <mergeCell ref="AC39:AF39"/>
    <mergeCell ref="AC11:AF11"/>
    <mergeCell ref="Q18:T18"/>
    <mergeCell ref="U18:X18"/>
    <mergeCell ref="Y18:AB18"/>
    <mergeCell ref="AC18:AF18"/>
    <mergeCell ref="Q25:T25"/>
    <mergeCell ref="U25:X25"/>
    <mergeCell ref="Y25:AB25"/>
    <mergeCell ref="AC25:AF25"/>
    <mergeCell ref="Y16:AB17"/>
    <mergeCell ref="AC16:AF17"/>
    <mergeCell ref="U17:X17"/>
    <mergeCell ref="Q17:R17"/>
    <mergeCell ref="S16:T17"/>
  </mergeCells>
  <phoneticPr fontId="1"/>
  <conditionalFormatting sqref="D5:E5">
    <cfRule type="containsText" dxfId="72" priority="578" operator="containsText" text="自動表示">
      <formula>NOT(ISERROR(SEARCH("自動表示",D5)))</formula>
    </cfRule>
  </conditionalFormatting>
  <conditionalFormatting sqref="D16:P21 X5 Z5 D23:P28 D30:P35 D37:P42 B45:P50">
    <cfRule type="containsBlanks" dxfId="71" priority="651">
      <formula>LEN(TRIM(B5))=0</formula>
    </cfRule>
  </conditionalFormatting>
  <conditionalFormatting sqref="D9:AF14 Q15:AF15">
    <cfRule type="expression" dxfId="70" priority="59">
      <formula>$I$15="死別"</formula>
    </cfRule>
    <cfRule type="expression" dxfId="69" priority="60">
      <formula>$I$15="生別"</formula>
    </cfRule>
  </conditionalFormatting>
  <conditionalFormatting sqref="D9:AF14">
    <cfRule type="containsBlanks" dxfId="68" priority="144">
      <formula>LEN(TRIM(D9))=0</formula>
    </cfRule>
    <cfRule type="containsText" dxfId="67" priority="143" operator="containsText" text="自動表示">
      <formula>NOT(ISERROR(SEARCH("自動表示",D9)))</formula>
    </cfRule>
  </conditionalFormatting>
  <conditionalFormatting sqref="F52:I53 K56:K60">
    <cfRule type="containsBlanks" dxfId="66" priority="657">
      <formula>LEN(TRIM(F52))=0</formula>
    </cfRule>
  </conditionalFormatting>
  <conditionalFormatting sqref="I15:J15 I22:J22">
    <cfRule type="containsBlanks" dxfId="65" priority="202">
      <formula>LEN(TRIM(I15))=0</formula>
    </cfRule>
  </conditionalFormatting>
  <conditionalFormatting sqref="N15:P15">
    <cfRule type="expression" dxfId="64" priority="193">
      <formula>$K$15="事由発生年月を回答→"</formula>
    </cfRule>
  </conditionalFormatting>
  <conditionalFormatting sqref="N22:P22">
    <cfRule type="expression" dxfId="63" priority="200">
      <formula>$K$22="事由発生年月を回答→"</formula>
    </cfRule>
  </conditionalFormatting>
  <conditionalFormatting sqref="Q16:T43">
    <cfRule type="containsBlanks" dxfId="62" priority="96">
      <formula>LEN(TRIM(Q16))=0</formula>
    </cfRule>
    <cfRule type="containsText" dxfId="61" priority="95" operator="containsText" text="自動表示">
      <formula>NOT(ISERROR(SEARCH("自動表示",Q16)))</formula>
    </cfRule>
  </conditionalFormatting>
  <conditionalFormatting sqref="Q45:X50 AA45:AF50">
    <cfRule type="containsBlanks" dxfId="60" priority="203">
      <formula>LEN(TRIM(Q45))=0</formula>
    </cfRule>
  </conditionalFormatting>
  <conditionalFormatting sqref="Q15:AF15">
    <cfRule type="containsBlanks" dxfId="59" priority="201">
      <formula>LEN(TRIM(Q15))=0</formula>
    </cfRule>
    <cfRule type="containsText" dxfId="58" priority="199" operator="containsText" text="自動表示">
      <formula>NOT(ISERROR(SEARCH("自動表示",Q15)))</formula>
    </cfRule>
  </conditionalFormatting>
  <conditionalFormatting sqref="Q16:AF18 D16:P21 AC19:AF21 Q19:T22 Y22:AF22">
    <cfRule type="expression" dxfId="57" priority="57">
      <formula>$I$22="生別"</formula>
    </cfRule>
    <cfRule type="expression" dxfId="56" priority="58">
      <formula>$I$22="死別"</formula>
    </cfRule>
  </conditionalFormatting>
  <conditionalFormatting sqref="U16:X17">
    <cfRule type="containsText" dxfId="55" priority="91" operator="containsText" text="自動表示">
      <formula>NOT(ISERROR(SEARCH("自動表示",U16)))</formula>
    </cfRule>
    <cfRule type="containsBlanks" dxfId="54" priority="92">
      <formula>LEN(TRIM(U16))=0</formula>
    </cfRule>
  </conditionalFormatting>
  <conditionalFormatting sqref="U19:X22">
    <cfRule type="expression" dxfId="53" priority="49">
      <formula>$I$15="死別"</formula>
    </cfRule>
    <cfRule type="expression" dxfId="52" priority="50">
      <formula>$I$15="生別"</formula>
    </cfRule>
    <cfRule type="containsText" dxfId="51" priority="51" operator="containsText" text="自動表示">
      <formula>NOT(ISERROR(SEARCH("自動表示",U19)))</formula>
    </cfRule>
  </conditionalFormatting>
  <conditionalFormatting sqref="U19:X24">
    <cfRule type="containsBlanks" dxfId="50" priority="52">
      <formula>LEN(TRIM(U19))=0</formula>
    </cfRule>
  </conditionalFormatting>
  <conditionalFormatting sqref="U30:X31">
    <cfRule type="containsBlanks" dxfId="49" priority="84">
      <formula>LEN(TRIM(U30))=0</formula>
    </cfRule>
  </conditionalFormatting>
  <conditionalFormatting sqref="U37:X38">
    <cfRule type="containsBlanks" dxfId="48" priority="80">
      <formula>LEN(TRIM(U37))=0</formula>
    </cfRule>
  </conditionalFormatting>
  <conditionalFormatting sqref="U23:AF32">
    <cfRule type="containsText" dxfId="47" priority="27" operator="containsText" text="自動表示">
      <formula>NOT(ISERROR(SEARCH("自動表示",U23)))</formula>
    </cfRule>
  </conditionalFormatting>
  <conditionalFormatting sqref="U26:AF28">
    <cfRule type="containsBlanks" dxfId="46" priority="28">
      <formula>LEN(TRIM(U26))=0</formula>
    </cfRule>
  </conditionalFormatting>
  <conditionalFormatting sqref="U33:AF35">
    <cfRule type="containsBlanks" dxfId="45" priority="16">
      <formula>LEN(TRIM(U33))=0</formula>
    </cfRule>
  </conditionalFormatting>
  <conditionalFormatting sqref="U33:AF39">
    <cfRule type="containsText" dxfId="44" priority="15" operator="containsText" text="自動表示">
      <formula>NOT(ISERROR(SEARCH("自動表示",U33)))</formula>
    </cfRule>
  </conditionalFormatting>
  <conditionalFormatting sqref="U40:AF42">
    <cfRule type="containsBlanks" dxfId="43" priority="4">
      <formula>LEN(TRIM(U40))=0</formula>
    </cfRule>
  </conditionalFormatting>
  <conditionalFormatting sqref="U40:AF43">
    <cfRule type="containsText" dxfId="42" priority="3" operator="containsText" text="自動表示">
      <formula>NOT(ISERROR(SEARCH("自動表示",U40)))</formula>
    </cfRule>
  </conditionalFormatting>
  <conditionalFormatting sqref="Y19:AB21">
    <cfRule type="containsBlanks" dxfId="41" priority="40">
      <formula>LEN(TRIM(Y19))=0</formula>
    </cfRule>
    <cfRule type="containsText" dxfId="40" priority="39" operator="containsText" text="自動表示">
      <formula>NOT(ISERROR(SEARCH("自動表示",Y19)))</formula>
    </cfRule>
    <cfRule type="expression" dxfId="39" priority="38">
      <formula>$I$15="生別"</formula>
    </cfRule>
    <cfRule type="expression" dxfId="38" priority="37">
      <formula>$I$15="死別"</formula>
    </cfRule>
  </conditionalFormatting>
  <conditionalFormatting sqref="Y26:AB28">
    <cfRule type="expression" dxfId="37" priority="26">
      <formula>$I$15="生別"</formula>
    </cfRule>
    <cfRule type="expression" dxfId="36" priority="25">
      <formula>$I$15="死別"</formula>
    </cfRule>
  </conditionalFormatting>
  <conditionalFormatting sqref="Y33:AB35">
    <cfRule type="expression" dxfId="35" priority="14">
      <formula>$I$15="生別"</formula>
    </cfRule>
    <cfRule type="expression" dxfId="34" priority="13">
      <formula>$I$15="死別"</formula>
    </cfRule>
  </conditionalFormatting>
  <conditionalFormatting sqref="Y40:AB42">
    <cfRule type="expression" dxfId="33" priority="2">
      <formula>$I$15="生別"</formula>
    </cfRule>
    <cfRule type="expression" dxfId="32" priority="1">
      <formula>$I$15="死別"</formula>
    </cfRule>
  </conditionalFormatting>
  <conditionalFormatting sqref="Y16:AF17 U18:AF18 D16:P21 AC19:AF21 Y22:AF22">
    <cfRule type="containsText" dxfId="31" priority="195" operator="containsText" text="自動表示">
      <formula>NOT(ISERROR(SEARCH("自動表示",D16)))</formula>
    </cfRule>
  </conditionalFormatting>
  <conditionalFormatting sqref="Y16:AF17 U18:AF18">
    <cfRule type="expression" dxfId="30" priority="191">
      <formula>$I$22="生別"</formula>
    </cfRule>
    <cfRule type="expression" dxfId="29" priority="194">
      <formula>$I$22="死別"</formula>
    </cfRule>
  </conditionalFormatting>
  <conditionalFormatting sqref="AC56:AC58">
    <cfRule type="containsBlanks" dxfId="28" priority="625">
      <formula>LEN(TRIM(AC56))=0</formula>
    </cfRule>
  </conditionalFormatting>
  <conditionalFormatting sqref="AC19:AF21 B23:C43 Y45:Z50">
    <cfRule type="containsBlanks" dxfId="27" priority="196">
      <formula>LEN(TRIM(B19))=0</formula>
    </cfRule>
  </conditionalFormatting>
  <conditionalFormatting sqref="AC54:AF267 L5:M5 AG44:AG50">
    <cfRule type="containsText" dxfId="26" priority="655" operator="containsText" text="自動表示">
      <formula>NOT(ISERROR(SEARCH("自動表示",L5)))</formula>
    </cfRule>
  </conditionalFormatting>
  <conditionalFormatting sqref="AE5:AF5">
    <cfRule type="containsBlanks" dxfId="25" priority="562">
      <formula>LEN(TRIM(AE5))=0</formula>
    </cfRule>
  </conditionalFormatting>
  <dataValidations xWindow="783" yWindow="784" count="34">
    <dataValidation imeMode="halfAlpha" allowBlank="1" showInputMessage="1" showErrorMessage="1" promptTitle="年齢" prompt="4月時点の年齢を記入。" sqref="J45:J50" xr:uid="{5AC1312C-5CA4-4DD4-A77C-7771FAC28D1D}"/>
    <dataValidation imeMode="halfAlpha" allowBlank="1" showInputMessage="1" showErrorMessage="1" promptTitle="年齢" prompt="４月時点の年齢を記入。" sqref="J26:J28 J37:J42 J19:J21 J16:J17 J23:J24 J30:J31 J33:J35 J9:J14" xr:uid="{2E55ECB6-23A4-441F-B36B-BA9FB782CBB8}"/>
    <dataValidation imeMode="halfAlpha" allowBlank="1" showInputMessage="1" showErrorMessage="1" promptTitle="生別等の発生年月" prompt="DDDD/YYの形式で入力してください。_x000a_例）2023/04" sqref="N15:P15 N22:P22" xr:uid="{78866F9A-1E4A-4786-B2EA-D7AB61F26FB6}"/>
    <dataValidation allowBlank="1" showInputMessage="1" showErrorMessage="1" promptTitle="学校名" prompt="幼稚園・保育園の場合は記入不要。" sqref="K44:P44" xr:uid="{F5D0F92B-EB70-449C-8376-0185D8E13311}"/>
    <dataValidation allowBlank="1" showInputMessage="1" showErrorMessage="1" promptTitle="両親・祖父母等" prompt="両親・祖父母等の情報を記入してください。" sqref="A8:A43" xr:uid="{FA0341D8-49E9-4F30-BF12-0BE9FE83787D}"/>
    <dataValidation type="list" allowBlank="1" showInputMessage="1" showErrorMessage="1" promptTitle="確定・未定" prompt="「未定」を選択した場合、確定後、必ず吹田学生センターに報告してください。確定の連絡があるまでは、選考の対象になりません。" sqref="AD45:AF51" xr:uid="{22BB3733-57EF-49C1-8C31-5CBE7DC0A754}">
      <formula1>"確定,未定"</formula1>
    </dataValidation>
    <dataValidation allowBlank="1" showInputMessage="1" showErrorMessage="1" errorTitle="あかん" sqref="AJ4 AJ12 AJ8" xr:uid="{466B316D-1DD8-4FBF-A107-B870B07AF2A1}"/>
    <dataValidation type="whole" allowBlank="1" showInputMessage="1" showErrorMessage="1" errorTitle="生計維持" error="主従は各１名を設定してください。" sqref="AI6:AI7" xr:uid="{97CC5568-4F50-4BEB-BB8B-8AA8A9A78392}">
      <formula1>0</formula1>
      <formula2>0</formula2>
    </dataValidation>
    <dataValidation type="whole" allowBlank="1" showInputMessage="1" showErrorMessage="1" errorTitle="生計維持" error="主従は各１名を設定してください。" sqref="AI12 AI4 AI8" xr:uid="{4E67418F-CE73-436F-B626-2396006B66BA}">
      <formula1>0</formula1>
      <formula2>1</formula2>
    </dataValidation>
    <dataValidation allowBlank="1" showInputMessage="1" showErrorMessage="1" promptTitle="職業等" prompt="会社員、パート、食品小売業、小学校教諭、アパート経営等、具体的に記入してください。" sqref="K16:P17 K37:P39 K23:P24 K30:P31 K9:P14" xr:uid="{12612910-7491-456F-88D1-28A8FBEA845C}"/>
    <dataValidation allowBlank="1" showInputMessage="1" showErrorMessage="1" promptTitle="家族人数　及び　家族欄" prompt="＜記入対象＞_x000a_１）父母と同居している家族（同居別生計の者を含む。）_x000a_２）同居・別居問わず、父母（またはそれに代わって家計を支える者）の所得により生計を共にする扶養親族_x000a__x000a_＜記入対象外＞_x000a_別居別生計の家族_x000a_" sqref="AE5:AF5 Z5" xr:uid="{F50E1BBA-5254-4602-82B1-8BABB0CEB469}"/>
    <dataValidation type="list" allowBlank="1" showInputMessage="1" showErrorMessage="1" sqref="K56:K60 AC56:AC58" xr:uid="{83513D71-6FE6-400E-9F15-178D8CE1E43D}">
      <formula1>"○"</formula1>
    </dataValidation>
    <dataValidation imeMode="halfAlpha" allowBlank="1" showInputMessage="1" showErrorMessage="1" sqref="Y36 U36 AC22 Y22 AC15 AC29 Y43 Y23:AF23 U22 Y16:AF16 Y15 Y29 U29 AC36 U15 Y37:AF37 Y26:AB28 Y9:AF9 Y33:AB35 Y30:AF30 Y12:AB14 Y19:AB21 AC43 Y40:AB42" xr:uid="{9C5D89B0-85D8-4A64-BA69-BD1230EEB7EE}"/>
    <dataValidation type="list" allowBlank="1" showInputMessage="1" showErrorMessage="1" sqref="S49:T49 S45:T45 S47:T47" xr:uid="{CA7A30B6-1A93-478E-986D-346F569D1182}">
      <formula1>"小学校,中学校,高校,高専,専修（高等）,専修（専門）,大学"</formula1>
    </dataValidation>
    <dataValidation type="list" allowBlank="1" showInputMessage="1" showErrorMessage="1" sqref="Q45:R51" xr:uid="{9A6E9CCB-C7DA-4D1E-AE3B-0E4A56431F11}">
      <formula1>"国公立,私立"</formula1>
    </dataValidation>
    <dataValidation type="list" allowBlank="1" showInputMessage="1" showErrorMessage="1" sqref="F52 AA45 AA47 AA49" xr:uid="{22C59D46-02CD-4A5D-80A8-152799FD819B}">
      <formula1>"自宅,自宅外（下宿）"</formula1>
    </dataValidation>
    <dataValidation allowBlank="1" showInputMessage="1" showErrorMessage="1" promptTitle="生計維持の別" prompt="多い方が「主」、少ない方が「従」として、給与所得金額早見表に即して控除・所得が自動計算されます。" sqref="S9:T9 S30:T30 S23:T23 S16:T16 S37:T37" xr:uid="{78866564-DF7C-417E-A00F-DA3ABF3A68A5}"/>
    <dataValidation type="list" allowBlank="1" showInputMessage="1" showErrorMessage="1" promptTitle="生別等" prompt="該当する場合のみ、リストから選択してください。" sqref="I15:J15 I22:J22" xr:uid="{37BEC719-70E9-420E-8E82-5C73C57FA4F5}">
      <formula1>"生別,死別,無職"</formula1>
    </dataValidation>
    <dataValidation imeMode="halfAlpha" allowBlank="1" showInputMessage="1" showErrorMessage="1" promptTitle="父：年齢" prompt="４月時点の年齢を記入。_x000a_生別・死別の場合は記入不要。" sqref="J32 J18 J25" xr:uid="{B791FBA7-E888-42B0-A4B1-51D631923434}"/>
    <dataValidation allowBlank="1" showInputMessage="1" showErrorMessage="1" promptTitle="職業等" prompt="会社員、パート、食品小売業、小学校教諭、アパート経営等、具体的に記入してください。_x000a__x000a_生別・死別の場合は記入不要。" sqref="K32:P32 K18:P18 K25:P25" xr:uid="{FE0E6808-4E88-4D35-A7E9-CA2D8F654A53}"/>
    <dataValidation type="whole" imeMode="halfAlpha" allowBlank="1" showInputMessage="1" showErrorMessage="1" errorTitle="金額を確認してください。" error="万円単位で記入してください。_x000a_千円以下は切り捨ててください。_x000a__x000a_例：1,000,001　→　100" promptTitle="給与収入" prompt="源泉徴収票の「支払金額」を記入してください。_x000a_源泉徴収票が複数ある場合は、合算してください。" sqref="U9:X9 U23:X23 U30:X30 U16:X16 U37:X37" xr:uid="{4D5783F8-DB01-46B8-A855-5CA430367A42}">
      <formula1>0</formula1>
      <formula2>10000</formula2>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年金等" prompt="年金、失業手当、児童手当等を合算して記入してください。" sqref="U31:X31 U24:X24 U10:X10 U17:X17 U38:X38" xr:uid="{3EEEFA03-BCE6-4117-B6AA-87A898F6539C}">
      <formula1>0</formula1>
      <formula2>10000</formula2>
    </dataValidation>
    <dataValidation type="list" allowBlank="1" showInputMessage="1" showErrorMessage="1" promptTitle="種別（給与）" prompt="勤務先の源泉徴収票を受けている収入（給与収入）です。" sqref="Q9:R9 Q30:R30 Q16:R16 Q23:R23 Q37:R37" xr:uid="{1F895FD2-1D04-426B-B65F-DCA1B28F50BF}">
      <formula1>"給与"</formula1>
    </dataValidation>
    <dataValidation allowBlank="1" showInputMessage="1" showErrorMessage="1" promptTitle="種別（確定申告書内・諸収入）" prompt="確定申告書にある収入所得のうち、給与・公的年金以外のものです。_x000a_右から種別を選択してください。" sqref="Q12:Q14 Q33:Q35 Q19:Q21 Q26:Q28 Q40:Q42" xr:uid="{F58B0FE2-EA68-4E50-9E4B-F9A4F2A09F7C}"/>
    <dataValidation type="list" allowBlank="1" showInputMessage="1" showErrorMessage="1" promptTitle="種別（確定申告書内・諸収入）" prompt="確定申告書にある種類（給与・公的年金以外）から、該当のものを選択してください。_x000a__x000a_※雑（業務／その他）、総合譲渡、一時等、選択肢にないものは「他」を選択してください。" sqref="R12:T14 R33:T35 R19:T21 R26:T28 R40:T42" xr:uid="{D13D07DD-5693-48B8-A46A-757C6A5F1CC4}">
      <formula1>"事業（営業等）,事業（農業）,不動産,配当,他"</formula1>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確定申告分（給与・公的年金以外）の収入" prompt="確定申告書の「収入金額」を記入してください。" sqref="U12:X14 U33:X35 U26:X28 U40:X42 U19:X21" xr:uid="{92C0D582-4361-4AED-9477-56DB4A584D8B}">
      <formula1>0</formula1>
      <formula2>10000</formula2>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確定申告分（給与・公的年金以外）の所得" prompt="確定申告書の「所得金額」を記入してください。_x000a__x000a_所得金額がマイナスの場合は、０（ゼロ）としてください。" sqref="AC12:AF14 AC19:AF21 AC26:AF28 AC33:AF35 AC40:AF42" xr:uid="{3BB1CFBC-14D5-45C2-976B-85E76C888289}">
      <formula1>0</formula1>
      <formula2>10000</formula2>
    </dataValidation>
    <dataValidation allowBlank="1" showInputMessage="1" showErrorMessage="1" promptTitle="種別（年金等）" prompt="以下を合算して記入してください。_x000a_・雇用保険基本手当（失業手当）_x000a_・生活保護_x000a_・傷病手当金_x000a_・年金_x000a_・児童⼿当・児童扶養⼿当・特別児童扶養⼿当_x000a_・祖父母等からの援助金、離婚後の養育費" sqref="Q24:R24 Q31:R31 Q17:R17 Q10:R10 Q38:R38" xr:uid="{491EBC28-6826-44AD-8A55-AF9730D01975}"/>
    <dataValidation allowBlank="1" showErrorMessage="1" promptTitle="種別（年金等）" prompt="以下を合算して記入してください。_x000a_・雇用保険基本手当（失業手当）_x000a_・生活保護_x000a_・傷病手当金_x000a_・年金_x000a_・児童⼿当・児童扶養⼿当・特別児童扶養⼿当_x000a_・祖父母等からの援助金、離婚後の養育費" sqref="Q11 Q32 Q18 Q25 Q39" xr:uid="{534C1911-FE99-47C3-BE58-29785AAC4C61}"/>
    <dataValidation type="whole" imeMode="halfAlpha" allowBlank="1" showErrorMessage="1" errorTitle="金額を確認してください。" error="万円単位で記入してください。_x000a_千円以下は切り捨ててください。_x000a__x000a_例：1,000,001　→　100" promptTitle="年金等" prompt="年金、失業手当、児童手当等を合算して記入してください。" sqref="U11:X11 U18:X18 U25:X25 U32:X32 U43:X43 U39:X39" xr:uid="{031A9EBA-1935-43D5-9D0A-D1C985EE21B6}">
      <formula1>0</formula1>
      <formula2>10000</formula2>
    </dataValidation>
    <dataValidation allowBlank="1" showInputMessage="1" showErrorMessage="1" promptTitle="父：氏名" prompt="生別・死別の場合は記入不要。" sqref="D25:I25 D18:I18 D32:I32" xr:uid="{6C383827-638F-42EA-ACCE-8B5676A7C8FE}"/>
    <dataValidation allowBlank="1" showInputMessage="1" showErrorMessage="1" promptTitle="同一生計者" prompt="同一生計とは…父母と同居している家族、同居・別居問わず父母（それに代わって家計を支える者）の所得により生計を共にしている扶養親族" sqref="A7:P7" xr:uid="{6CD79701-F5D9-4FBA-99EF-29DAF358CF60}"/>
    <dataValidation allowBlank="1" showErrorMessage="1" promptTitle="父：氏名" prompt="生別・死別の場合は記入不要。" sqref="D9:I14" xr:uid="{47BE4AE0-FA4E-46D3-BDD9-3F2C7B1BB57D}"/>
    <dataValidation allowBlank="1" showInputMessage="1" showErrorMessage="1" promptTitle="家族人数　及び　家族欄" prompt="＜記入対象＞_x000a_１）父母・及び父母と同居している家族（同居別生計の者を含む。）_x000a_２）同居・別居問わず、父母（またはそれに代わって家計を支える者）の所得により生計を共にする扶養親族_x000a__x000a_＜記入対象外＞_x000a_別居別生計の家族_x000a_" sqref="X5:Y5" xr:uid="{E31B9478-2F2B-437D-B4EB-3A590C6D8C02}"/>
  </dataValidations>
  <printOptions horizontalCentered="1" verticalCentered="1"/>
  <pageMargins left="0.70866141732283472" right="0.70866141732283472" top="0.39370078740157483" bottom="0.39370078740157483" header="0.31496062992125984" footer="0.31496062992125984"/>
  <pageSetup paperSize="9"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61EA-ED99-4CA0-970F-826C96E2A3BD}">
  <sheetPr codeName="Sheet4">
    <tabColor rgb="FFCCFF99"/>
    <pageSetUpPr fitToPage="1"/>
  </sheetPr>
  <dimension ref="A1:AC38"/>
  <sheetViews>
    <sheetView showGridLines="0" zoomScaleNormal="100" zoomScaleSheetLayoutView="85" workbookViewId="0"/>
  </sheetViews>
  <sheetFormatPr defaultRowHeight="13.5" x14ac:dyDescent="0.15"/>
  <cols>
    <col min="1" max="1" width="3" style="60" customWidth="1"/>
    <col min="2" max="2" width="10.375" style="60" customWidth="1"/>
    <col min="3" max="3" width="16.25" style="60" customWidth="1"/>
    <col min="4" max="18" width="5.125" style="60" customWidth="1"/>
    <col min="19" max="20" width="14.125" style="60" customWidth="1"/>
    <col min="21" max="21" width="14.625" style="60" bestFit="1" customWidth="1"/>
    <col min="22" max="16384" width="9" style="60"/>
  </cols>
  <sheetData>
    <row r="1" spans="1:29" ht="21.75" thickBot="1" x14ac:dyDescent="0.2">
      <c r="A1" s="7"/>
      <c r="B1" s="137" t="s">
        <v>212</v>
      </c>
      <c r="C1" s="667" t="str">
        <f>IF(様式１候補者登録願!E5="高校生","学部新入生は、本様式の作成・提出は不要です。","")</f>
        <v/>
      </c>
      <c r="D1" s="668"/>
      <c r="E1" s="668"/>
      <c r="F1" s="668"/>
      <c r="G1" s="668"/>
      <c r="H1" s="668"/>
      <c r="I1" s="668"/>
      <c r="J1" s="668"/>
      <c r="K1" s="668"/>
      <c r="L1" s="668"/>
      <c r="M1" s="668"/>
      <c r="N1" s="668"/>
      <c r="O1" s="668"/>
      <c r="P1" s="668"/>
      <c r="Q1" s="668"/>
      <c r="R1" s="668"/>
      <c r="S1" s="7"/>
      <c r="T1" s="9" t="s">
        <v>15</v>
      </c>
      <c r="U1" s="59"/>
    </row>
    <row r="2" spans="1:29" x14ac:dyDescent="0.15">
      <c r="A2" s="7"/>
      <c r="B2" s="61"/>
      <c r="C2" s="668"/>
      <c r="D2" s="668"/>
      <c r="E2" s="668"/>
      <c r="F2" s="668"/>
      <c r="G2" s="668"/>
      <c r="H2" s="668"/>
      <c r="I2" s="668"/>
      <c r="J2" s="668"/>
      <c r="K2" s="668"/>
      <c r="L2" s="668"/>
      <c r="M2" s="668"/>
      <c r="N2" s="668"/>
      <c r="O2" s="668"/>
      <c r="P2" s="668"/>
      <c r="Q2" s="668"/>
      <c r="R2" s="668"/>
      <c r="S2" s="656" t="s">
        <v>259</v>
      </c>
      <c r="T2" s="657"/>
      <c r="U2" s="7"/>
    </row>
    <row r="3" spans="1:29" ht="14.25" thickBot="1" x14ac:dyDescent="0.2">
      <c r="A3" s="7"/>
      <c r="B3" s="7"/>
      <c r="C3" s="668"/>
      <c r="D3" s="668"/>
      <c r="E3" s="668"/>
      <c r="F3" s="668"/>
      <c r="G3" s="668"/>
      <c r="H3" s="668"/>
      <c r="I3" s="668"/>
      <c r="J3" s="668"/>
      <c r="K3" s="668"/>
      <c r="L3" s="668"/>
      <c r="M3" s="668"/>
      <c r="N3" s="668"/>
      <c r="O3" s="668"/>
      <c r="P3" s="668"/>
      <c r="Q3" s="668"/>
      <c r="R3" s="668"/>
      <c r="S3" s="632"/>
      <c r="T3" s="658"/>
      <c r="U3" s="7"/>
    </row>
    <row r="4" spans="1:29" ht="24" x14ac:dyDescent="0.15">
      <c r="A4" s="666" t="s">
        <v>16</v>
      </c>
      <c r="B4" s="666"/>
      <c r="C4" s="666"/>
      <c r="D4" s="666"/>
      <c r="E4" s="666"/>
      <c r="F4" s="666"/>
      <c r="G4" s="666"/>
      <c r="H4" s="666"/>
      <c r="I4" s="666"/>
      <c r="J4" s="666"/>
      <c r="K4" s="666"/>
      <c r="L4" s="666"/>
      <c r="M4" s="666"/>
      <c r="N4" s="666"/>
      <c r="O4" s="666"/>
      <c r="P4" s="666"/>
      <c r="Q4" s="666"/>
      <c r="R4" s="666"/>
      <c r="S4" s="666"/>
      <c r="T4" s="666"/>
      <c r="U4" s="62"/>
    </row>
    <row r="5" spans="1:29" ht="14.25" thickBot="1" x14ac:dyDescent="0.2">
      <c r="A5" s="7"/>
      <c r="B5" s="7"/>
      <c r="C5" s="7"/>
      <c r="D5" s="7"/>
      <c r="E5" s="7"/>
      <c r="F5" s="7"/>
      <c r="G5" s="7"/>
      <c r="H5" s="7"/>
      <c r="I5" s="7"/>
      <c r="J5" s="7"/>
      <c r="K5" s="7"/>
      <c r="L5" s="7"/>
      <c r="M5" s="7"/>
      <c r="N5" s="7"/>
      <c r="O5" s="7"/>
      <c r="P5" s="7"/>
      <c r="Q5" s="7"/>
      <c r="R5" s="7"/>
      <c r="S5" s="7"/>
      <c r="T5" s="7"/>
      <c r="U5" s="7"/>
    </row>
    <row r="6" spans="1:29" ht="38.25" customHeight="1" thickBot="1" x14ac:dyDescent="0.2">
      <c r="A6" s="7"/>
      <c r="B6" s="659" t="s">
        <v>255</v>
      </c>
      <c r="C6" s="660"/>
      <c r="D6" s="660"/>
      <c r="E6" s="661" t="str">
        <f>IF(様式１候補者登録願!$E$5="高校生","提出不要",IF(様式１候補者登録願!E8=0,"自動表示",様式１候補者登録願!E8))</f>
        <v>自動表示</v>
      </c>
      <c r="F6" s="662"/>
      <c r="G6" s="662"/>
      <c r="H6" s="662"/>
      <c r="I6" s="662"/>
      <c r="J6" s="663"/>
      <c r="K6" s="664" t="s">
        <v>215</v>
      </c>
      <c r="L6" s="660"/>
      <c r="M6" s="660"/>
      <c r="N6" s="661" t="str">
        <f>IF(様式１候補者登録願!$E$5="高校生","提出不要",IF(OR(様式１候補者登録願!E11="", 様式１候補者登録願!K11=""),"自動表示",様式１候補者登録願!E11&amp;"　"&amp;様式１候補者登録願!K11))</f>
        <v>自動表示</v>
      </c>
      <c r="O6" s="662"/>
      <c r="P6" s="662"/>
      <c r="Q6" s="662"/>
      <c r="R6" s="662"/>
      <c r="S6" s="665"/>
    </row>
    <row r="7" spans="1:29" x14ac:dyDescent="0.15">
      <c r="A7" s="7"/>
      <c r="B7" s="7"/>
      <c r="C7" s="7"/>
      <c r="D7" s="7"/>
      <c r="E7" s="7"/>
      <c r="F7" s="7"/>
      <c r="G7" s="7"/>
      <c r="H7" s="7"/>
      <c r="I7" s="7"/>
      <c r="J7" s="7"/>
      <c r="K7" s="7"/>
      <c r="L7" s="7"/>
      <c r="M7" s="7"/>
      <c r="N7" s="7"/>
      <c r="O7" s="7"/>
      <c r="P7" s="7"/>
      <c r="Q7" s="7"/>
      <c r="R7" s="7"/>
      <c r="S7" s="7"/>
      <c r="T7" s="7"/>
      <c r="U7" s="7"/>
    </row>
    <row r="8" spans="1:29" ht="14.25" x14ac:dyDescent="0.15">
      <c r="A8" s="7"/>
      <c r="B8" s="63" t="s">
        <v>24</v>
      </c>
      <c r="C8" s="7"/>
      <c r="D8" s="158"/>
      <c r="E8" s="7"/>
      <c r="F8" s="7"/>
      <c r="G8" s="7"/>
      <c r="H8" s="7"/>
      <c r="I8" s="7"/>
      <c r="J8" s="7"/>
      <c r="K8" s="7"/>
      <c r="L8" s="7"/>
      <c r="M8" s="7"/>
      <c r="N8" s="7"/>
      <c r="O8" s="7"/>
      <c r="P8" s="7"/>
      <c r="Q8" s="7"/>
      <c r="R8" s="7"/>
      <c r="S8" s="7"/>
      <c r="T8" s="7"/>
      <c r="U8" s="7"/>
    </row>
    <row r="9" spans="1:29" ht="14.25" x14ac:dyDescent="0.15">
      <c r="A9" s="7"/>
      <c r="B9" s="129" t="s">
        <v>357</v>
      </c>
      <c r="C9" s="7"/>
      <c r="D9" s="158"/>
      <c r="E9" s="7"/>
      <c r="F9" s="7"/>
      <c r="G9" s="7"/>
      <c r="H9" s="7"/>
      <c r="I9" s="7"/>
      <c r="J9" s="7"/>
      <c r="K9" s="7"/>
      <c r="L9" s="7"/>
      <c r="M9" s="7"/>
      <c r="N9" s="7"/>
      <c r="O9" s="7"/>
      <c r="P9" s="7"/>
      <c r="Q9" s="7"/>
      <c r="R9" s="7"/>
      <c r="S9" s="7"/>
      <c r="T9" s="7"/>
      <c r="U9" s="7"/>
    </row>
    <row r="10" spans="1:29" ht="14.25" x14ac:dyDescent="0.15">
      <c r="A10" s="7"/>
      <c r="B10" s="63" t="s">
        <v>23</v>
      </c>
      <c r="C10" s="7"/>
      <c r="D10" s="7"/>
      <c r="E10" s="7"/>
      <c r="F10" s="7"/>
      <c r="G10" s="7"/>
      <c r="H10" s="7"/>
      <c r="I10" s="7"/>
      <c r="J10" s="7"/>
      <c r="K10" s="7"/>
      <c r="L10" s="7"/>
      <c r="M10" s="7"/>
      <c r="N10" s="7"/>
      <c r="O10" s="7"/>
      <c r="P10" s="7"/>
      <c r="Q10" s="7"/>
      <c r="R10" s="7"/>
      <c r="S10" s="7"/>
      <c r="T10" s="7"/>
      <c r="U10" s="7"/>
    </row>
    <row r="11" spans="1:29" ht="10.5" customHeight="1" thickBot="1" x14ac:dyDescent="0.2">
      <c r="A11" s="7"/>
      <c r="B11" s="63"/>
      <c r="C11" s="7"/>
      <c r="D11" s="7"/>
      <c r="E11" s="7"/>
      <c r="F11" s="7"/>
      <c r="G11" s="7"/>
      <c r="H11" s="7"/>
      <c r="I11" s="7"/>
      <c r="J11" s="12"/>
      <c r="K11" s="12"/>
      <c r="L11" s="12"/>
      <c r="M11" s="12"/>
      <c r="N11" s="12"/>
      <c r="O11" s="12"/>
      <c r="P11" s="12"/>
      <c r="Q11" s="12"/>
      <c r="R11" s="12"/>
      <c r="S11" s="12"/>
      <c r="T11" s="12"/>
      <c r="U11" s="12"/>
      <c r="V11" s="64"/>
      <c r="W11" s="64"/>
      <c r="X11" s="64"/>
      <c r="Y11" s="64"/>
      <c r="Z11" s="64"/>
      <c r="AA11" s="64"/>
      <c r="AB11" s="64"/>
      <c r="AC11" s="64"/>
    </row>
    <row r="12" spans="1:29" ht="24.75" customHeight="1" thickBot="1" x14ac:dyDescent="0.2">
      <c r="A12" s="7"/>
      <c r="B12" s="679" t="s">
        <v>17</v>
      </c>
      <c r="C12" s="680"/>
      <c r="D12" s="681">
        <v>5</v>
      </c>
      <c r="E12" s="426"/>
      <c r="F12" s="682"/>
      <c r="G12" s="683">
        <v>4</v>
      </c>
      <c r="H12" s="426"/>
      <c r="I12" s="682"/>
      <c r="J12" s="683">
        <v>3</v>
      </c>
      <c r="K12" s="426"/>
      <c r="L12" s="682"/>
      <c r="M12" s="683">
        <v>2</v>
      </c>
      <c r="N12" s="426"/>
      <c r="O12" s="682"/>
      <c r="P12" s="684">
        <v>1</v>
      </c>
      <c r="Q12" s="685"/>
      <c r="R12" s="686"/>
      <c r="S12" s="669" t="s">
        <v>28</v>
      </c>
      <c r="T12" s="674" t="s">
        <v>29</v>
      </c>
      <c r="U12" s="7"/>
    </row>
    <row r="13" spans="1:29" ht="33.950000000000003" customHeight="1" x14ac:dyDescent="0.15">
      <c r="A13" s="7"/>
      <c r="B13" s="628" t="s">
        <v>262</v>
      </c>
      <c r="C13" s="65" t="s">
        <v>49</v>
      </c>
      <c r="D13" s="641" t="s">
        <v>43</v>
      </c>
      <c r="E13" s="634"/>
      <c r="F13" s="634"/>
      <c r="G13" s="633" t="s">
        <v>44</v>
      </c>
      <c r="H13" s="634"/>
      <c r="I13" s="634"/>
      <c r="J13" s="633" t="s">
        <v>45</v>
      </c>
      <c r="K13" s="634"/>
      <c r="L13" s="634"/>
      <c r="M13" s="633" t="s">
        <v>46</v>
      </c>
      <c r="N13" s="634"/>
      <c r="O13" s="634"/>
      <c r="P13" s="688"/>
      <c r="Q13" s="689"/>
      <c r="R13" s="690"/>
      <c r="S13" s="670"/>
      <c r="T13" s="675"/>
      <c r="U13" s="12"/>
      <c r="W13" s="64"/>
      <c r="X13" s="64"/>
      <c r="Y13" s="64"/>
      <c r="Z13" s="64"/>
      <c r="AA13" s="64"/>
      <c r="AB13" s="64"/>
      <c r="AC13" s="64"/>
    </row>
    <row r="14" spans="1:29" ht="33.950000000000003" customHeight="1" thickBot="1" x14ac:dyDescent="0.2">
      <c r="A14" s="7"/>
      <c r="B14" s="629"/>
      <c r="C14" s="66" t="s">
        <v>50</v>
      </c>
      <c r="D14" s="67" t="s">
        <v>47</v>
      </c>
      <c r="E14" s="5"/>
      <c r="F14" s="68" t="s">
        <v>48</v>
      </c>
      <c r="G14" s="69" t="s">
        <v>47</v>
      </c>
      <c r="H14" s="5"/>
      <c r="I14" s="68" t="s">
        <v>48</v>
      </c>
      <c r="J14" s="69" t="s">
        <v>47</v>
      </c>
      <c r="K14" s="5"/>
      <c r="L14" s="68" t="s">
        <v>48</v>
      </c>
      <c r="M14" s="69" t="s">
        <v>47</v>
      </c>
      <c r="N14" s="5"/>
      <c r="O14" s="68" t="s">
        <v>48</v>
      </c>
      <c r="P14" s="637"/>
      <c r="Q14" s="637"/>
      <c r="R14" s="654"/>
      <c r="S14" s="670"/>
      <c r="T14" s="675"/>
      <c r="U14" s="12"/>
      <c r="V14" s="64"/>
      <c r="W14" s="64"/>
      <c r="X14" s="64"/>
      <c r="Y14" s="64"/>
      <c r="Z14" s="64"/>
      <c r="AA14" s="64"/>
      <c r="AB14" s="64"/>
      <c r="AC14" s="64"/>
    </row>
    <row r="15" spans="1:29" ht="33.950000000000003" customHeight="1" x14ac:dyDescent="0.15">
      <c r="A15" s="7"/>
      <c r="B15" s="629"/>
      <c r="C15" s="70" t="s">
        <v>51</v>
      </c>
      <c r="D15" s="651">
        <v>5</v>
      </c>
      <c r="E15" s="640"/>
      <c r="F15" s="640"/>
      <c r="G15" s="652">
        <v>4</v>
      </c>
      <c r="H15" s="640"/>
      <c r="I15" s="640"/>
      <c r="J15" s="652">
        <v>3</v>
      </c>
      <c r="K15" s="640"/>
      <c r="L15" s="640"/>
      <c r="M15" s="652">
        <v>2</v>
      </c>
      <c r="N15" s="640"/>
      <c r="O15" s="640"/>
      <c r="P15" s="652">
        <v>1</v>
      </c>
      <c r="Q15" s="640"/>
      <c r="R15" s="687"/>
      <c r="S15" s="671"/>
      <c r="T15" s="676"/>
      <c r="U15" s="7"/>
    </row>
    <row r="16" spans="1:29" ht="33.950000000000003" customHeight="1" thickBot="1" x14ac:dyDescent="0.2">
      <c r="A16" s="7"/>
      <c r="B16" s="629"/>
      <c r="C16" s="66" t="s">
        <v>53</v>
      </c>
      <c r="D16" s="71" t="s">
        <v>47</v>
      </c>
      <c r="E16" s="6"/>
      <c r="F16" s="72" t="s">
        <v>48</v>
      </c>
      <c r="G16" s="73" t="s">
        <v>47</v>
      </c>
      <c r="H16" s="6"/>
      <c r="I16" s="72" t="s">
        <v>48</v>
      </c>
      <c r="J16" s="73" t="s">
        <v>47</v>
      </c>
      <c r="K16" s="6"/>
      <c r="L16" s="72" t="s">
        <v>48</v>
      </c>
      <c r="M16" s="73" t="s">
        <v>47</v>
      </c>
      <c r="N16" s="6"/>
      <c r="O16" s="72" t="s">
        <v>48</v>
      </c>
      <c r="P16" s="74" t="s">
        <v>47</v>
      </c>
      <c r="Q16" s="6"/>
      <c r="R16" s="75" t="s">
        <v>48</v>
      </c>
      <c r="S16" s="671"/>
      <c r="T16" s="676"/>
      <c r="U16" s="7"/>
    </row>
    <row r="17" spans="1:25" ht="33.950000000000003" customHeight="1" x14ac:dyDescent="0.15">
      <c r="A17" s="7"/>
      <c r="B17" s="630"/>
      <c r="C17" s="70" t="s">
        <v>52</v>
      </c>
      <c r="D17" s="651" t="s">
        <v>55</v>
      </c>
      <c r="E17" s="640"/>
      <c r="F17" s="640"/>
      <c r="G17" s="652" t="s">
        <v>56</v>
      </c>
      <c r="H17" s="640"/>
      <c r="I17" s="640"/>
      <c r="J17" s="652" t="s">
        <v>57</v>
      </c>
      <c r="K17" s="640"/>
      <c r="L17" s="640"/>
      <c r="M17" s="652" t="s">
        <v>58</v>
      </c>
      <c r="N17" s="640"/>
      <c r="O17" s="640"/>
      <c r="P17" s="635"/>
      <c r="Q17" s="636"/>
      <c r="R17" s="653"/>
      <c r="S17" s="671"/>
      <c r="T17" s="676"/>
      <c r="U17" s="7"/>
    </row>
    <row r="18" spans="1:25" ht="33.950000000000003" customHeight="1" thickBot="1" x14ac:dyDescent="0.2">
      <c r="A18" s="7"/>
      <c r="B18" s="630"/>
      <c r="C18" s="66" t="s">
        <v>54</v>
      </c>
      <c r="D18" s="71" t="s">
        <v>47</v>
      </c>
      <c r="E18" s="6"/>
      <c r="F18" s="72" t="s">
        <v>48</v>
      </c>
      <c r="G18" s="74" t="s">
        <v>47</v>
      </c>
      <c r="H18" s="6"/>
      <c r="I18" s="72" t="s">
        <v>48</v>
      </c>
      <c r="J18" s="73" t="s">
        <v>47</v>
      </c>
      <c r="K18" s="6"/>
      <c r="L18" s="72" t="s">
        <v>48</v>
      </c>
      <c r="M18" s="73" t="s">
        <v>47</v>
      </c>
      <c r="N18" s="6"/>
      <c r="O18" s="72" t="s">
        <v>48</v>
      </c>
      <c r="P18" s="637"/>
      <c r="Q18" s="637"/>
      <c r="R18" s="654"/>
      <c r="S18" s="671"/>
      <c r="T18" s="676"/>
      <c r="U18" s="7"/>
    </row>
    <row r="19" spans="1:25" ht="33.950000000000003" customHeight="1" x14ac:dyDescent="0.15">
      <c r="A19" s="7"/>
      <c r="B19" s="631"/>
      <c r="C19" s="76" t="s">
        <v>59</v>
      </c>
      <c r="D19" s="639" t="s">
        <v>60</v>
      </c>
      <c r="E19" s="640"/>
      <c r="F19" s="640"/>
      <c r="G19" s="635"/>
      <c r="H19" s="636"/>
      <c r="I19" s="636"/>
      <c r="J19" s="655" t="s">
        <v>61</v>
      </c>
      <c r="K19" s="640"/>
      <c r="L19" s="640"/>
      <c r="M19" s="655" t="s">
        <v>62</v>
      </c>
      <c r="N19" s="640"/>
      <c r="O19" s="640"/>
      <c r="P19" s="635"/>
      <c r="Q19" s="636"/>
      <c r="R19" s="653"/>
      <c r="S19" s="672"/>
      <c r="T19" s="677"/>
      <c r="U19" s="49"/>
    </row>
    <row r="20" spans="1:25" ht="33.950000000000003" customHeight="1" thickBot="1" x14ac:dyDescent="0.2">
      <c r="A20" s="7"/>
      <c r="B20" s="632"/>
      <c r="C20" s="77" t="s">
        <v>63</v>
      </c>
      <c r="D20" s="71" t="s">
        <v>47</v>
      </c>
      <c r="E20" s="6"/>
      <c r="F20" s="72" t="s">
        <v>48</v>
      </c>
      <c r="G20" s="637"/>
      <c r="H20" s="637"/>
      <c r="I20" s="638"/>
      <c r="J20" s="78" t="s">
        <v>47</v>
      </c>
      <c r="K20" s="5"/>
      <c r="L20" s="68" t="s">
        <v>48</v>
      </c>
      <c r="M20" s="73" t="s">
        <v>47</v>
      </c>
      <c r="N20" s="6"/>
      <c r="O20" s="72" t="s">
        <v>48</v>
      </c>
      <c r="P20" s="637"/>
      <c r="Q20" s="637"/>
      <c r="R20" s="654"/>
      <c r="S20" s="673"/>
      <c r="T20" s="678"/>
      <c r="U20" s="49"/>
    </row>
    <row r="21" spans="1:25" ht="32.25" customHeight="1" x14ac:dyDescent="0.15">
      <c r="A21" s="7"/>
      <c r="B21" s="648" t="s">
        <v>42</v>
      </c>
      <c r="C21" s="650"/>
      <c r="D21" s="623">
        <f>E14+E16+E18+E20</f>
        <v>0</v>
      </c>
      <c r="E21" s="624"/>
      <c r="F21" s="578"/>
      <c r="G21" s="623">
        <f>H14+H16+H18</f>
        <v>0</v>
      </c>
      <c r="H21" s="624"/>
      <c r="I21" s="578"/>
      <c r="J21" s="623">
        <f>K14+K16+K18+K20</f>
        <v>0</v>
      </c>
      <c r="K21" s="624"/>
      <c r="L21" s="578"/>
      <c r="M21" s="623">
        <f>N14+N16+N18+N20</f>
        <v>0</v>
      </c>
      <c r="N21" s="624"/>
      <c r="O21" s="578"/>
      <c r="P21" s="623">
        <f>Q16</f>
        <v>0</v>
      </c>
      <c r="Q21" s="624"/>
      <c r="R21" s="578"/>
      <c r="S21" s="79" t="s">
        <v>18</v>
      </c>
      <c r="T21" s="165" t="s">
        <v>22</v>
      </c>
      <c r="U21" s="7"/>
    </row>
    <row r="22" spans="1:25" ht="32.25" customHeight="1" thickBot="1" x14ac:dyDescent="0.2">
      <c r="A22" s="7"/>
      <c r="B22" s="646" t="s">
        <v>40</v>
      </c>
      <c r="C22" s="647"/>
      <c r="D22" s="627"/>
      <c r="E22" s="626"/>
      <c r="F22" s="580"/>
      <c r="G22" s="627"/>
      <c r="H22" s="626"/>
      <c r="I22" s="580"/>
      <c r="J22" s="627"/>
      <c r="K22" s="626"/>
      <c r="L22" s="580"/>
      <c r="M22" s="627"/>
      <c r="N22" s="626"/>
      <c r="O22" s="580"/>
      <c r="P22" s="627"/>
      <c r="Q22" s="626"/>
      <c r="R22" s="580"/>
      <c r="S22" s="131">
        <f>SUM(D21:P21)</f>
        <v>0</v>
      </c>
      <c r="T22" s="616" t="str">
        <f>IF(様式１候補者登録願!$E$5="高校生","提出不要",IFERROR(ROUND(S24/S22,2),"自動表示"))</f>
        <v>自動表示</v>
      </c>
      <c r="U22" s="80" t="str">
        <f>IF(S22&gt;=100,"←誤って「単位数」を計算していませんか？再確認ください。","")</f>
        <v/>
      </c>
      <c r="V22" s="81"/>
      <c r="W22" s="81"/>
      <c r="X22" s="81"/>
      <c r="Y22" s="81"/>
    </row>
    <row r="23" spans="1:25" ht="22.5" customHeight="1" x14ac:dyDescent="0.15">
      <c r="A23" s="7"/>
      <c r="B23" s="648" t="s">
        <v>19</v>
      </c>
      <c r="C23" s="649"/>
      <c r="D23" s="621">
        <f>D21*D12</f>
        <v>0</v>
      </c>
      <c r="E23" s="622"/>
      <c r="F23" s="576"/>
      <c r="G23" s="621">
        <f>G21*G12</f>
        <v>0</v>
      </c>
      <c r="H23" s="622"/>
      <c r="I23" s="576"/>
      <c r="J23" s="621">
        <f>J21*J12</f>
        <v>0</v>
      </c>
      <c r="K23" s="622"/>
      <c r="L23" s="576"/>
      <c r="M23" s="621">
        <f>M21*M12</f>
        <v>0</v>
      </c>
      <c r="N23" s="622"/>
      <c r="O23" s="576"/>
      <c r="P23" s="621">
        <f>P21*P12</f>
        <v>0</v>
      </c>
      <c r="Q23" s="622"/>
      <c r="R23" s="576"/>
      <c r="S23" s="79" t="s">
        <v>21</v>
      </c>
      <c r="T23" s="617"/>
      <c r="U23" s="82"/>
      <c r="V23" s="83"/>
      <c r="W23" s="83"/>
      <c r="X23" s="83"/>
      <c r="Y23" s="81"/>
    </row>
    <row r="24" spans="1:25" ht="22.5" customHeight="1" x14ac:dyDescent="0.15">
      <c r="A24" s="7"/>
      <c r="B24" s="642" t="s">
        <v>20</v>
      </c>
      <c r="C24" s="643"/>
      <c r="D24" s="623"/>
      <c r="E24" s="624"/>
      <c r="F24" s="578"/>
      <c r="G24" s="623"/>
      <c r="H24" s="624"/>
      <c r="I24" s="578"/>
      <c r="J24" s="623"/>
      <c r="K24" s="624"/>
      <c r="L24" s="578"/>
      <c r="M24" s="623"/>
      <c r="N24" s="624"/>
      <c r="O24" s="578"/>
      <c r="P24" s="623"/>
      <c r="Q24" s="624"/>
      <c r="R24" s="578"/>
      <c r="S24" s="619">
        <f>SUM(D23:P23)</f>
        <v>0</v>
      </c>
      <c r="T24" s="617"/>
      <c r="U24" s="80" t="str">
        <f>IF($T$22&lt;3.5,"←平均値が基準に満たないため、登録申請できません。","")</f>
        <v/>
      </c>
      <c r="V24" s="83"/>
      <c r="W24" s="83"/>
      <c r="X24" s="83"/>
      <c r="Y24" s="81"/>
    </row>
    <row r="25" spans="1:25" ht="22.5" customHeight="1" thickBot="1" x14ac:dyDescent="0.2">
      <c r="A25" s="7"/>
      <c r="B25" s="644" t="s">
        <v>367</v>
      </c>
      <c r="C25" s="645"/>
      <c r="D25" s="625"/>
      <c r="E25" s="626"/>
      <c r="F25" s="580"/>
      <c r="G25" s="625"/>
      <c r="H25" s="626"/>
      <c r="I25" s="580"/>
      <c r="J25" s="625"/>
      <c r="K25" s="626"/>
      <c r="L25" s="580"/>
      <c r="M25" s="625"/>
      <c r="N25" s="626"/>
      <c r="O25" s="580"/>
      <c r="P25" s="625"/>
      <c r="Q25" s="626"/>
      <c r="R25" s="580"/>
      <c r="S25" s="620"/>
      <c r="T25" s="618"/>
      <c r="U25" s="84"/>
      <c r="V25" s="81"/>
      <c r="W25" s="81"/>
      <c r="X25" s="81"/>
      <c r="Y25" s="81"/>
    </row>
    <row r="26" spans="1:25" ht="6" customHeight="1" x14ac:dyDescent="0.15">
      <c r="A26" s="85"/>
    </row>
    <row r="27" spans="1:25" ht="20.100000000000001" customHeight="1" x14ac:dyDescent="0.15">
      <c r="B27" s="63" t="s">
        <v>348</v>
      </c>
      <c r="C27" s="7"/>
      <c r="D27" s="7"/>
      <c r="E27" s="7"/>
      <c r="F27" s="7"/>
      <c r="G27" s="7"/>
      <c r="H27" s="7"/>
      <c r="I27" s="7"/>
      <c r="J27" s="7"/>
      <c r="K27" s="7"/>
      <c r="L27" s="7"/>
      <c r="M27" s="7"/>
      <c r="N27" s="7"/>
      <c r="O27" s="7"/>
      <c r="P27" s="7"/>
      <c r="Q27" s="7"/>
      <c r="R27" s="7"/>
    </row>
    <row r="28" spans="1:25" ht="20.100000000000001" customHeight="1" x14ac:dyDescent="0.15">
      <c r="B28" s="63" t="s">
        <v>251</v>
      </c>
      <c r="C28" s="7"/>
      <c r="D28" s="7"/>
      <c r="E28" s="7"/>
      <c r="F28" s="7"/>
      <c r="G28" s="7"/>
      <c r="H28" s="7"/>
      <c r="I28" s="7"/>
      <c r="J28" s="7"/>
      <c r="K28" s="7"/>
      <c r="L28" s="7"/>
      <c r="M28" s="7"/>
      <c r="N28" s="7"/>
      <c r="O28" s="7"/>
      <c r="P28" s="7"/>
      <c r="Q28" s="7"/>
      <c r="R28" s="7"/>
    </row>
    <row r="29" spans="1:25" ht="20.100000000000001" customHeight="1" x14ac:dyDescent="0.15">
      <c r="B29" s="63" t="s">
        <v>25</v>
      </c>
      <c r="C29" s="7"/>
      <c r="D29" s="7"/>
      <c r="E29" s="7"/>
      <c r="F29" s="7"/>
      <c r="G29" s="7"/>
      <c r="H29" s="7"/>
      <c r="I29" s="7"/>
      <c r="J29" s="7"/>
      <c r="K29" s="7"/>
      <c r="L29" s="7"/>
      <c r="M29" s="7"/>
      <c r="N29" s="7"/>
      <c r="O29" s="7"/>
      <c r="P29" s="7"/>
      <c r="Q29" s="7"/>
      <c r="R29" s="7"/>
    </row>
    <row r="30" spans="1:25" ht="20.100000000000001" customHeight="1" x14ac:dyDescent="0.15">
      <c r="B30" s="63" t="s">
        <v>26</v>
      </c>
      <c r="C30" s="7"/>
      <c r="D30" s="7"/>
      <c r="E30" s="7"/>
      <c r="F30" s="7"/>
      <c r="G30" s="7"/>
      <c r="H30" s="7"/>
      <c r="I30" s="7"/>
      <c r="J30" s="7"/>
      <c r="K30" s="7"/>
      <c r="L30" s="7"/>
      <c r="M30" s="7"/>
      <c r="N30" s="7"/>
      <c r="O30" s="7"/>
      <c r="P30" s="7"/>
      <c r="Q30" s="7"/>
      <c r="R30" s="7"/>
    </row>
    <row r="31" spans="1:25" ht="20.100000000000001" customHeight="1" x14ac:dyDescent="0.15">
      <c r="B31" s="63"/>
      <c r="C31" s="7"/>
      <c r="D31" s="7"/>
      <c r="E31" s="7"/>
      <c r="F31" s="7"/>
      <c r="G31" s="7"/>
      <c r="H31" s="7"/>
      <c r="I31" s="7"/>
      <c r="J31" s="7"/>
      <c r="K31" s="7"/>
      <c r="L31" s="7"/>
      <c r="M31" s="7"/>
      <c r="N31" s="7"/>
      <c r="O31" s="7"/>
      <c r="P31" s="7"/>
      <c r="Q31" s="7"/>
      <c r="R31" s="7"/>
    </row>
    <row r="32" spans="1:25" ht="20.100000000000001" customHeight="1" x14ac:dyDescent="0.15">
      <c r="B32" s="86" t="s">
        <v>345</v>
      </c>
      <c r="C32" s="87"/>
      <c r="D32" s="87"/>
      <c r="E32" s="87"/>
      <c r="F32" s="87"/>
      <c r="G32" s="87"/>
      <c r="H32" s="87"/>
      <c r="I32" s="87"/>
      <c r="J32" s="87"/>
      <c r="K32" s="87"/>
      <c r="L32" s="87"/>
      <c r="M32" s="87"/>
      <c r="N32" s="87"/>
      <c r="O32" s="87"/>
      <c r="P32" s="7"/>
      <c r="Q32" s="7"/>
      <c r="R32" s="7"/>
    </row>
    <row r="33" spans="2:18" ht="20.100000000000001" customHeight="1" x14ac:dyDescent="0.15">
      <c r="B33" s="63"/>
      <c r="C33" s="7"/>
      <c r="D33" s="7"/>
      <c r="E33" s="7"/>
      <c r="F33" s="7"/>
      <c r="G33" s="7"/>
      <c r="H33" s="7"/>
      <c r="I33" s="7"/>
      <c r="J33" s="7"/>
      <c r="K33" s="7"/>
      <c r="L33" s="7"/>
      <c r="M33" s="7"/>
      <c r="N33" s="7"/>
      <c r="O33" s="7"/>
      <c r="P33" s="7"/>
      <c r="Q33" s="7"/>
      <c r="R33" s="7"/>
    </row>
    <row r="34" spans="2:18" ht="20.100000000000001" customHeight="1" x14ac:dyDescent="0.15">
      <c r="B34" s="7" t="s">
        <v>402</v>
      </c>
      <c r="C34" s="7"/>
      <c r="D34" s="7"/>
      <c r="E34" s="7"/>
      <c r="F34" s="7"/>
      <c r="G34" s="7"/>
      <c r="H34" s="7"/>
      <c r="I34" s="7"/>
      <c r="J34" s="7"/>
      <c r="K34" s="7"/>
      <c r="L34" s="7"/>
      <c r="M34" s="7"/>
      <c r="N34" s="7"/>
      <c r="O34" s="7"/>
      <c r="P34" s="7"/>
      <c r="Q34" s="7"/>
      <c r="R34" s="7"/>
    </row>
    <row r="35" spans="2:18" ht="20.100000000000001" customHeight="1" x14ac:dyDescent="0.15">
      <c r="B35" s="88" t="s">
        <v>376</v>
      </c>
      <c r="C35" s="7"/>
      <c r="D35" s="7"/>
      <c r="E35" s="7"/>
      <c r="F35" s="7"/>
      <c r="G35" s="7"/>
      <c r="H35" s="7"/>
      <c r="I35" s="7"/>
      <c r="J35" s="7"/>
      <c r="K35" s="7"/>
      <c r="L35" s="7"/>
      <c r="M35" s="7"/>
      <c r="N35" s="7"/>
      <c r="O35" s="7"/>
      <c r="P35" s="7"/>
      <c r="Q35" s="7"/>
      <c r="R35" s="7"/>
    </row>
    <row r="36" spans="2:18" ht="20.100000000000001" customHeight="1" x14ac:dyDescent="0.15">
      <c r="B36" s="89" t="s">
        <v>403</v>
      </c>
      <c r="C36" s="7"/>
      <c r="D36" s="7"/>
      <c r="E36" s="7"/>
      <c r="F36" s="7"/>
      <c r="G36" s="7"/>
      <c r="H36" s="7"/>
      <c r="I36" s="7"/>
      <c r="J36" s="7"/>
      <c r="K36" s="7"/>
      <c r="L36" s="7"/>
      <c r="M36" s="7"/>
      <c r="N36" s="7"/>
      <c r="O36" s="7"/>
      <c r="P36" s="7"/>
      <c r="Q36" s="7"/>
      <c r="R36" s="7"/>
    </row>
    <row r="37" spans="2:18" ht="20.100000000000001" customHeight="1" x14ac:dyDescent="0.15">
      <c r="B37" s="90" t="s">
        <v>27</v>
      </c>
      <c r="C37" s="7"/>
      <c r="D37" s="7"/>
      <c r="E37" s="7"/>
      <c r="F37" s="7"/>
      <c r="G37" s="7"/>
      <c r="H37" s="7"/>
      <c r="I37" s="7"/>
      <c r="J37" s="7"/>
      <c r="K37" s="7"/>
      <c r="L37" s="7"/>
      <c r="M37" s="7"/>
      <c r="N37" s="7"/>
      <c r="O37" s="7"/>
      <c r="P37" s="7"/>
      <c r="Q37" s="7"/>
      <c r="R37" s="7"/>
    </row>
    <row r="38" spans="2:18" x14ac:dyDescent="0.15">
      <c r="B38" s="7"/>
      <c r="C38" s="7"/>
      <c r="D38" s="7"/>
      <c r="E38" s="7"/>
      <c r="F38" s="7"/>
      <c r="G38" s="7"/>
      <c r="H38" s="7"/>
      <c r="I38" s="7"/>
      <c r="J38" s="7"/>
      <c r="K38" s="7"/>
      <c r="L38" s="7"/>
      <c r="M38" s="7"/>
      <c r="N38" s="7"/>
      <c r="O38" s="7"/>
      <c r="P38" s="7"/>
      <c r="Q38" s="7"/>
      <c r="R38" s="7"/>
    </row>
  </sheetData>
  <sheetProtection algorithmName="SHA-512" hashValue="7J+zWB/BOC7ijCwpw4F8Vi8GWft6CUUINem5PM2CzC3H1LmuTk/cwekXe7Q3xzeuXMN4JJiKCSjlH2lZfIkX2g==" saltValue="j/LFsR1m5/sM5386FxFXDA==" spinCount="100000" sheet="1" objects="1" scenarios="1"/>
  <mergeCells count="54">
    <mergeCell ref="S12:S20"/>
    <mergeCell ref="T12:T20"/>
    <mergeCell ref="B12:C12"/>
    <mergeCell ref="D12:F12"/>
    <mergeCell ref="G12:I12"/>
    <mergeCell ref="J12:L12"/>
    <mergeCell ref="M12:O12"/>
    <mergeCell ref="G15:I15"/>
    <mergeCell ref="J15:L15"/>
    <mergeCell ref="P12:R12"/>
    <mergeCell ref="M19:O19"/>
    <mergeCell ref="M15:O15"/>
    <mergeCell ref="P15:R15"/>
    <mergeCell ref="P13:R14"/>
    <mergeCell ref="J13:L13"/>
    <mergeCell ref="J17:L17"/>
    <mergeCell ref="S2:S3"/>
    <mergeCell ref="T2:T3"/>
    <mergeCell ref="B6:D6"/>
    <mergeCell ref="E6:J6"/>
    <mergeCell ref="K6:M6"/>
    <mergeCell ref="N6:S6"/>
    <mergeCell ref="A4:T4"/>
    <mergeCell ref="C1:R3"/>
    <mergeCell ref="P19:R20"/>
    <mergeCell ref="M17:O17"/>
    <mergeCell ref="J19:L19"/>
    <mergeCell ref="M13:O13"/>
    <mergeCell ref="P17:R18"/>
    <mergeCell ref="B13:B20"/>
    <mergeCell ref="D21:F22"/>
    <mergeCell ref="G21:I22"/>
    <mergeCell ref="D23:F25"/>
    <mergeCell ref="G13:I13"/>
    <mergeCell ref="G19:I20"/>
    <mergeCell ref="D19:F19"/>
    <mergeCell ref="D13:F13"/>
    <mergeCell ref="B24:C24"/>
    <mergeCell ref="B25:C25"/>
    <mergeCell ref="B22:C22"/>
    <mergeCell ref="B23:C23"/>
    <mergeCell ref="B21:C21"/>
    <mergeCell ref="D17:F17"/>
    <mergeCell ref="G17:I17"/>
    <mergeCell ref="D15:F15"/>
    <mergeCell ref="T22:T25"/>
    <mergeCell ref="S24:S25"/>
    <mergeCell ref="G23:I25"/>
    <mergeCell ref="J23:L25"/>
    <mergeCell ref="M23:O25"/>
    <mergeCell ref="P23:R25"/>
    <mergeCell ref="M21:O22"/>
    <mergeCell ref="P21:R22"/>
    <mergeCell ref="J21:L22"/>
  </mergeCells>
  <phoneticPr fontId="1"/>
  <conditionalFormatting sqref="A4:T4">
    <cfRule type="expression" dxfId="24" priority="1">
      <formula>$E$6="提出不要"</formula>
    </cfRule>
  </conditionalFormatting>
  <conditionalFormatting sqref="E14 H14 K14 N14 E16 H16 K16 N16 Q16 E18 H18 K18 N18 E20 K20 N20">
    <cfRule type="expression" dxfId="23" priority="2" stopIfTrue="1">
      <formula>$E$6="提出不要"</formula>
    </cfRule>
    <cfRule type="containsBlanks" dxfId="22" priority="3">
      <formula>LEN(TRIM(E14))=0</formula>
    </cfRule>
  </conditionalFormatting>
  <conditionalFormatting sqref="E6:F6">
    <cfRule type="containsText" dxfId="21" priority="8" operator="containsText" text="自動表示">
      <formula>NOT(ISERROR(SEARCH("自動表示",E6)))</formula>
    </cfRule>
  </conditionalFormatting>
  <conditionalFormatting sqref="E6:J6 N6:S6">
    <cfRule type="containsText" dxfId="20" priority="7" operator="containsText" text="提出不要">
      <formula>NOT(ISERROR(SEARCH("提出不要",E6)))</formula>
    </cfRule>
  </conditionalFormatting>
  <conditionalFormatting sqref="N6:O6">
    <cfRule type="containsText" dxfId="19" priority="9" operator="containsText" text="自動表示">
      <formula>NOT(ISERROR(SEARCH("自動表示",N6)))</formula>
    </cfRule>
  </conditionalFormatting>
  <conditionalFormatting sqref="T22:T25">
    <cfRule type="cellIs" dxfId="18" priority="5" stopIfTrue="1" operator="equal">
      <formula>"提出不要"</formula>
    </cfRule>
    <cfRule type="containsText" dxfId="17" priority="10" operator="containsText" text="自動表示">
      <formula>NOT(ISERROR(SEARCH("自動表示",T22)))</formula>
    </cfRule>
    <cfRule type="cellIs" dxfId="16" priority="12" operator="greaterThan">
      <formula>3.49</formula>
    </cfRule>
    <cfRule type="cellIs" dxfId="15" priority="13" operator="lessThan">
      <formula>3.5</formula>
    </cfRule>
  </conditionalFormatting>
  <pageMargins left="0.25" right="0.25" top="0.75" bottom="0.75" header="0.3" footer="0.3"/>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FF79-A288-44E6-AE09-C1DEA7BDFDD8}">
  <sheetPr>
    <tabColor rgb="FFCCFF99"/>
    <pageSetUpPr fitToPage="1"/>
  </sheetPr>
  <dimension ref="B1:AZ100"/>
  <sheetViews>
    <sheetView showGridLines="0" zoomScale="115" zoomScaleNormal="115" zoomScaleSheetLayoutView="100" workbookViewId="0"/>
  </sheetViews>
  <sheetFormatPr defaultColWidth="1.875" defaultRowHeight="11.25" customHeight="1" x14ac:dyDescent="0.15"/>
  <cols>
    <col min="1" max="12" width="1.875" style="61" customWidth="1"/>
    <col min="13" max="13" width="2.25" style="61" customWidth="1"/>
    <col min="14" max="16384" width="1.875" style="61"/>
  </cols>
  <sheetData>
    <row r="1" spans="2:50" ht="11.25" customHeight="1" x14ac:dyDescent="0.15">
      <c r="B1" s="797" t="s">
        <v>212</v>
      </c>
      <c r="C1" s="798"/>
      <c r="D1" s="799"/>
      <c r="E1" s="799"/>
      <c r="AM1" s="91"/>
      <c r="AN1" s="92"/>
      <c r="AO1" s="92"/>
      <c r="AP1" s="828" t="s">
        <v>320</v>
      </c>
      <c r="AQ1" s="241"/>
      <c r="AR1" s="241"/>
      <c r="AS1" s="241"/>
      <c r="AT1" s="241"/>
      <c r="AU1" s="241"/>
      <c r="AV1" s="241"/>
      <c r="AW1" s="241"/>
      <c r="AX1" s="241"/>
    </row>
    <row r="2" spans="2:50" ht="11.25" customHeight="1" thickBot="1" x14ac:dyDescent="0.2">
      <c r="B2" s="799"/>
      <c r="C2" s="799"/>
      <c r="D2" s="799"/>
      <c r="E2" s="799"/>
      <c r="AM2" s="93"/>
      <c r="AN2" s="93"/>
      <c r="AO2" s="93"/>
      <c r="AP2" s="358"/>
      <c r="AQ2" s="358"/>
      <c r="AR2" s="358"/>
      <c r="AS2" s="358"/>
      <c r="AT2" s="358"/>
      <c r="AU2" s="358"/>
      <c r="AV2" s="358"/>
      <c r="AW2" s="358"/>
      <c r="AX2" s="358"/>
    </row>
    <row r="3" spans="2:50" ht="11.25" customHeight="1" x14ac:dyDescent="0.15">
      <c r="AM3" s="819" t="s">
        <v>189</v>
      </c>
      <c r="AN3" s="820"/>
      <c r="AO3" s="820"/>
      <c r="AP3" s="821"/>
      <c r="AQ3" s="821"/>
      <c r="AR3" s="821"/>
      <c r="AS3" s="822"/>
      <c r="AT3" s="821"/>
      <c r="AU3" s="821"/>
      <c r="AV3" s="821"/>
      <c r="AW3" s="821"/>
      <c r="AX3" s="826"/>
    </row>
    <row r="4" spans="2:50" ht="11.25" customHeight="1" thickBot="1" x14ac:dyDescent="0.2">
      <c r="AM4" s="823"/>
      <c r="AN4" s="824"/>
      <c r="AO4" s="824"/>
      <c r="AP4" s="824"/>
      <c r="AQ4" s="824"/>
      <c r="AR4" s="824"/>
      <c r="AS4" s="825"/>
      <c r="AT4" s="824"/>
      <c r="AU4" s="824"/>
      <c r="AV4" s="824"/>
      <c r="AW4" s="824"/>
      <c r="AX4" s="827"/>
    </row>
    <row r="5" spans="2:50" ht="9" customHeight="1" x14ac:dyDescent="0.15">
      <c r="I5" s="800"/>
      <c r="J5" s="800"/>
      <c r="K5" s="800"/>
      <c r="L5" s="800"/>
      <c r="M5" s="800"/>
      <c r="N5" s="800"/>
      <c r="O5" s="800"/>
      <c r="P5" s="800"/>
      <c r="Q5" s="800"/>
      <c r="R5" s="800"/>
      <c r="S5" s="800"/>
      <c r="T5" s="800"/>
    </row>
    <row r="6" spans="2:50" ht="9" customHeight="1" x14ac:dyDescent="0.15">
      <c r="B6" s="801" t="str">
        <f>様式１候補者登録願!A7</f>
        <v>記入不要</v>
      </c>
      <c r="C6" s="802"/>
      <c r="D6" s="802"/>
      <c r="E6" s="803"/>
      <c r="F6" s="810" t="str">
        <f>IF(様式１候補者登録願!E8=0,"自動表示",様式１候補者登録願!E8)</f>
        <v>自動表示</v>
      </c>
      <c r="G6" s="811"/>
      <c r="H6" s="811"/>
      <c r="I6" s="811"/>
      <c r="J6" s="811"/>
      <c r="K6" s="811"/>
      <c r="L6" s="811"/>
      <c r="M6" s="811"/>
      <c r="N6" s="811"/>
      <c r="O6" s="811"/>
      <c r="P6" s="811"/>
      <c r="Q6" s="811"/>
      <c r="R6" s="811"/>
      <c r="S6" s="811"/>
      <c r="T6" s="811"/>
      <c r="U6" s="811"/>
      <c r="V6" s="812"/>
      <c r="W6" s="801" t="s">
        <v>268</v>
      </c>
      <c r="X6" s="802"/>
      <c r="Y6" s="802"/>
      <c r="Z6" s="803"/>
      <c r="AA6" s="811" t="str">
        <f>IF(様式１候補者登録願!E11&amp;"　"&amp;様式１候補者登録願!K11="　","自動表示",様式１候補者登録願!E11&amp;"　"&amp;様式１候補者登録願!K11)</f>
        <v>自動表示</v>
      </c>
      <c r="AB6" s="811"/>
      <c r="AC6" s="811"/>
      <c r="AD6" s="811"/>
      <c r="AE6" s="811"/>
      <c r="AF6" s="811"/>
      <c r="AG6" s="811"/>
      <c r="AH6" s="811"/>
      <c r="AI6" s="811"/>
      <c r="AJ6" s="811"/>
      <c r="AK6" s="811"/>
      <c r="AL6" s="811"/>
      <c r="AM6" s="811"/>
      <c r="AN6" s="811"/>
      <c r="AO6" s="811"/>
      <c r="AP6" s="812"/>
    </row>
    <row r="7" spans="2:50" ht="9" customHeight="1" x14ac:dyDescent="0.15">
      <c r="B7" s="804"/>
      <c r="C7" s="805"/>
      <c r="D7" s="805"/>
      <c r="E7" s="806"/>
      <c r="F7" s="813"/>
      <c r="G7" s="814"/>
      <c r="H7" s="814"/>
      <c r="I7" s="814"/>
      <c r="J7" s="814"/>
      <c r="K7" s="814"/>
      <c r="L7" s="814"/>
      <c r="M7" s="814"/>
      <c r="N7" s="814"/>
      <c r="O7" s="814"/>
      <c r="P7" s="814"/>
      <c r="Q7" s="814"/>
      <c r="R7" s="814"/>
      <c r="S7" s="814"/>
      <c r="T7" s="814"/>
      <c r="U7" s="814"/>
      <c r="V7" s="815"/>
      <c r="W7" s="804"/>
      <c r="X7" s="805"/>
      <c r="Y7" s="805"/>
      <c r="Z7" s="806"/>
      <c r="AA7" s="814"/>
      <c r="AB7" s="814"/>
      <c r="AC7" s="814"/>
      <c r="AD7" s="814"/>
      <c r="AE7" s="814"/>
      <c r="AF7" s="814"/>
      <c r="AG7" s="814"/>
      <c r="AH7" s="814"/>
      <c r="AI7" s="814"/>
      <c r="AJ7" s="814"/>
      <c r="AK7" s="814"/>
      <c r="AL7" s="814"/>
      <c r="AM7" s="814"/>
      <c r="AN7" s="814"/>
      <c r="AO7" s="814"/>
      <c r="AP7" s="815"/>
    </row>
    <row r="8" spans="2:50" ht="9" customHeight="1" x14ac:dyDescent="0.15">
      <c r="B8" s="804"/>
      <c r="C8" s="805"/>
      <c r="D8" s="805"/>
      <c r="E8" s="806"/>
      <c r="F8" s="813"/>
      <c r="G8" s="814"/>
      <c r="H8" s="814"/>
      <c r="I8" s="814"/>
      <c r="J8" s="814"/>
      <c r="K8" s="814"/>
      <c r="L8" s="814"/>
      <c r="M8" s="814"/>
      <c r="N8" s="814"/>
      <c r="O8" s="814"/>
      <c r="P8" s="814"/>
      <c r="Q8" s="814"/>
      <c r="R8" s="814"/>
      <c r="S8" s="814"/>
      <c r="T8" s="814"/>
      <c r="U8" s="814"/>
      <c r="V8" s="815"/>
      <c r="W8" s="804"/>
      <c r="X8" s="805"/>
      <c r="Y8" s="805"/>
      <c r="Z8" s="806"/>
      <c r="AA8" s="814"/>
      <c r="AB8" s="814"/>
      <c r="AC8" s="814"/>
      <c r="AD8" s="814"/>
      <c r="AE8" s="814"/>
      <c r="AF8" s="814"/>
      <c r="AG8" s="814"/>
      <c r="AH8" s="814"/>
      <c r="AI8" s="814"/>
      <c r="AJ8" s="814"/>
      <c r="AK8" s="814"/>
      <c r="AL8" s="814"/>
      <c r="AM8" s="814"/>
      <c r="AN8" s="814"/>
      <c r="AO8" s="814"/>
      <c r="AP8" s="815"/>
    </row>
    <row r="9" spans="2:50" ht="9" customHeight="1" x14ac:dyDescent="0.15">
      <c r="B9" s="807"/>
      <c r="C9" s="808"/>
      <c r="D9" s="808"/>
      <c r="E9" s="809"/>
      <c r="F9" s="816"/>
      <c r="G9" s="817"/>
      <c r="H9" s="817"/>
      <c r="I9" s="817"/>
      <c r="J9" s="817"/>
      <c r="K9" s="817"/>
      <c r="L9" s="817"/>
      <c r="M9" s="817"/>
      <c r="N9" s="817"/>
      <c r="O9" s="817"/>
      <c r="P9" s="817"/>
      <c r="Q9" s="817"/>
      <c r="R9" s="817"/>
      <c r="S9" s="817"/>
      <c r="T9" s="817"/>
      <c r="U9" s="817"/>
      <c r="V9" s="818"/>
      <c r="W9" s="807"/>
      <c r="X9" s="808"/>
      <c r="Y9" s="808"/>
      <c r="Z9" s="809"/>
      <c r="AA9" s="817"/>
      <c r="AB9" s="817"/>
      <c r="AC9" s="817"/>
      <c r="AD9" s="817"/>
      <c r="AE9" s="817"/>
      <c r="AF9" s="817"/>
      <c r="AG9" s="817"/>
      <c r="AH9" s="817"/>
      <c r="AI9" s="817"/>
      <c r="AJ9" s="817"/>
      <c r="AK9" s="817"/>
      <c r="AL9" s="817"/>
      <c r="AM9" s="817"/>
      <c r="AN9" s="817"/>
      <c r="AO9" s="817"/>
      <c r="AP9" s="818"/>
    </row>
    <row r="10" spans="2:50" ht="9" customHeight="1" x14ac:dyDescent="0.15"/>
    <row r="11" spans="2:50" ht="9" customHeight="1" x14ac:dyDescent="0.15">
      <c r="B11" s="793" t="s">
        <v>269</v>
      </c>
      <c r="C11" s="793"/>
      <c r="D11" s="793"/>
      <c r="E11" s="793"/>
      <c r="F11" s="793"/>
      <c r="G11" s="793"/>
      <c r="H11" s="793"/>
      <c r="I11" s="793"/>
      <c r="J11" s="793"/>
      <c r="K11" s="793"/>
      <c r="L11" s="793"/>
      <c r="M11" s="793"/>
      <c r="N11" s="793"/>
      <c r="O11" s="793"/>
      <c r="P11" s="793"/>
      <c r="Q11" s="793"/>
      <c r="R11" s="793"/>
      <c r="S11" s="793"/>
      <c r="T11" s="793"/>
      <c r="U11" s="793"/>
      <c r="V11" s="793"/>
      <c r="W11" s="793"/>
      <c r="X11" s="793"/>
      <c r="Y11" s="793"/>
      <c r="Z11" s="793"/>
      <c r="AA11" s="793"/>
      <c r="AB11" s="793"/>
      <c r="AC11" s="793"/>
      <c r="AD11" s="793"/>
      <c r="AE11" s="793"/>
      <c r="AF11" s="793"/>
      <c r="AG11" s="793"/>
      <c r="AH11" s="793"/>
      <c r="AI11" s="793"/>
      <c r="AJ11" s="793"/>
      <c r="AK11" s="793"/>
      <c r="AL11" s="793"/>
      <c r="AM11" s="793"/>
      <c r="AN11" s="793"/>
      <c r="AO11" s="793"/>
      <c r="AP11" s="793"/>
      <c r="AQ11" s="793"/>
      <c r="AR11" s="793"/>
      <c r="AS11" s="793"/>
      <c r="AT11" s="793"/>
      <c r="AU11" s="793"/>
      <c r="AV11" s="793"/>
      <c r="AW11" s="793"/>
      <c r="AX11" s="793"/>
    </row>
    <row r="12" spans="2:50" ht="9" customHeight="1" x14ac:dyDescent="0.15">
      <c r="B12" s="793"/>
      <c r="C12" s="793"/>
      <c r="D12" s="793"/>
      <c r="E12" s="793"/>
      <c r="F12" s="793"/>
      <c r="G12" s="793"/>
      <c r="H12" s="793"/>
      <c r="I12" s="793"/>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93"/>
      <c r="AG12" s="793"/>
      <c r="AH12" s="793"/>
      <c r="AI12" s="793"/>
      <c r="AJ12" s="793"/>
      <c r="AK12" s="793"/>
      <c r="AL12" s="793"/>
      <c r="AM12" s="793"/>
      <c r="AN12" s="793"/>
      <c r="AO12" s="793"/>
      <c r="AP12" s="793"/>
      <c r="AQ12" s="793"/>
      <c r="AR12" s="793"/>
      <c r="AS12" s="793"/>
      <c r="AT12" s="793"/>
      <c r="AU12" s="793"/>
      <c r="AV12" s="793"/>
      <c r="AW12" s="793"/>
      <c r="AX12" s="793"/>
    </row>
    <row r="13" spans="2:50" ht="9" customHeight="1" x14ac:dyDescent="0.15">
      <c r="B13" s="793"/>
      <c r="C13" s="793"/>
      <c r="D13" s="793"/>
      <c r="E13" s="793"/>
      <c r="F13" s="793"/>
      <c r="G13" s="793"/>
      <c r="H13" s="793"/>
      <c r="I13" s="793"/>
      <c r="J13" s="793"/>
      <c r="K13" s="793"/>
      <c r="L13" s="793"/>
      <c r="M13" s="793"/>
      <c r="N13" s="793"/>
      <c r="O13" s="793"/>
      <c r="P13" s="793"/>
      <c r="Q13" s="793"/>
      <c r="R13" s="793"/>
      <c r="S13" s="793"/>
      <c r="T13" s="793"/>
      <c r="U13" s="793"/>
      <c r="V13" s="793"/>
      <c r="W13" s="793"/>
      <c r="X13" s="793"/>
      <c r="Y13" s="793"/>
      <c r="Z13" s="793"/>
      <c r="AA13" s="793"/>
      <c r="AB13" s="793"/>
      <c r="AC13" s="793"/>
      <c r="AD13" s="793"/>
      <c r="AE13" s="793"/>
      <c r="AF13" s="793"/>
      <c r="AG13" s="793"/>
      <c r="AH13" s="793"/>
      <c r="AI13" s="793"/>
      <c r="AJ13" s="793"/>
      <c r="AK13" s="793"/>
      <c r="AL13" s="793"/>
      <c r="AM13" s="793"/>
      <c r="AN13" s="793"/>
      <c r="AO13" s="793"/>
      <c r="AP13" s="793"/>
      <c r="AQ13" s="793"/>
      <c r="AR13" s="793"/>
      <c r="AS13" s="793"/>
      <c r="AT13" s="793"/>
      <c r="AU13" s="793"/>
      <c r="AV13" s="793"/>
      <c r="AW13" s="793"/>
      <c r="AX13" s="793"/>
    </row>
    <row r="14" spans="2:50" ht="9" customHeight="1" x14ac:dyDescent="0.15">
      <c r="B14" s="793"/>
      <c r="C14" s="793"/>
      <c r="D14" s="793"/>
      <c r="E14" s="793"/>
      <c r="F14" s="793"/>
      <c r="G14" s="793"/>
      <c r="H14" s="793"/>
      <c r="I14" s="793"/>
      <c r="J14" s="793"/>
      <c r="K14" s="793"/>
      <c r="L14" s="793"/>
      <c r="M14" s="793"/>
      <c r="N14" s="793"/>
      <c r="O14" s="793"/>
      <c r="P14" s="793"/>
      <c r="Q14" s="793"/>
      <c r="R14" s="793"/>
      <c r="S14" s="793"/>
      <c r="T14" s="793"/>
      <c r="U14" s="793"/>
      <c r="V14" s="793"/>
      <c r="W14" s="793"/>
      <c r="X14" s="793"/>
      <c r="Y14" s="793"/>
      <c r="Z14" s="793"/>
      <c r="AA14" s="793"/>
      <c r="AB14" s="793"/>
      <c r="AC14" s="793"/>
      <c r="AD14" s="793"/>
      <c r="AE14" s="793"/>
      <c r="AF14" s="793"/>
      <c r="AG14" s="793"/>
      <c r="AH14" s="793"/>
      <c r="AI14" s="793"/>
      <c r="AJ14" s="793"/>
      <c r="AK14" s="793"/>
      <c r="AL14" s="793"/>
      <c r="AM14" s="793"/>
      <c r="AN14" s="793"/>
      <c r="AO14" s="793"/>
      <c r="AP14" s="793"/>
      <c r="AQ14" s="793"/>
      <c r="AR14" s="793"/>
      <c r="AS14" s="793"/>
      <c r="AT14" s="793"/>
      <c r="AU14" s="793"/>
      <c r="AV14" s="793"/>
      <c r="AW14" s="793"/>
      <c r="AX14" s="793"/>
    </row>
    <row r="15" spans="2:50" ht="18" customHeight="1" x14ac:dyDescent="0.15">
      <c r="B15" s="795" t="s">
        <v>385</v>
      </c>
      <c r="C15" s="796"/>
      <c r="D15" s="796"/>
      <c r="E15" s="796"/>
      <c r="F15" s="796"/>
      <c r="G15" s="796"/>
      <c r="H15" s="796"/>
      <c r="I15" s="796"/>
      <c r="J15" s="796"/>
      <c r="K15" s="796"/>
      <c r="L15" s="796"/>
      <c r="M15" s="796"/>
      <c r="N15" s="796"/>
      <c r="O15" s="796"/>
      <c r="P15" s="796"/>
      <c r="Q15" s="796"/>
      <c r="R15" s="796"/>
      <c r="S15" s="796"/>
      <c r="T15" s="796"/>
      <c r="U15" s="796"/>
      <c r="V15" s="796"/>
      <c r="W15" s="796"/>
      <c r="X15" s="796"/>
      <c r="Y15" s="796"/>
      <c r="Z15" s="796"/>
      <c r="AA15" s="796"/>
      <c r="AB15" s="796"/>
      <c r="AC15" s="796"/>
      <c r="AD15" s="796"/>
      <c r="AE15" s="796"/>
      <c r="AF15" s="796"/>
      <c r="AG15" s="796"/>
      <c r="AH15" s="796"/>
      <c r="AI15" s="796"/>
      <c r="AJ15" s="796"/>
      <c r="AK15" s="796"/>
      <c r="AL15" s="796"/>
      <c r="AM15" s="796"/>
      <c r="AN15" s="796"/>
      <c r="AO15" s="796"/>
      <c r="AP15" s="796"/>
      <c r="AQ15" s="796"/>
      <c r="AR15" s="796"/>
      <c r="AS15" s="796"/>
      <c r="AT15" s="796"/>
      <c r="AU15" s="796"/>
      <c r="AV15" s="796"/>
      <c r="AW15" s="796"/>
      <c r="AX15" s="796"/>
    </row>
    <row r="16" spans="2:50" ht="18" customHeight="1" x14ac:dyDescent="0.15">
      <c r="B16" s="796"/>
      <c r="C16" s="796"/>
      <c r="D16" s="796"/>
      <c r="E16" s="796"/>
      <c r="F16" s="796"/>
      <c r="G16" s="796"/>
      <c r="H16" s="796"/>
      <c r="I16" s="796"/>
      <c r="J16" s="796"/>
      <c r="K16" s="796"/>
      <c r="L16" s="796"/>
      <c r="M16" s="796"/>
      <c r="N16" s="796"/>
      <c r="O16" s="796"/>
      <c r="P16" s="796"/>
      <c r="Q16" s="796"/>
      <c r="R16" s="796"/>
      <c r="S16" s="796"/>
      <c r="T16" s="796"/>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c r="AT16" s="796"/>
      <c r="AU16" s="796"/>
      <c r="AV16" s="796"/>
      <c r="AW16" s="796"/>
      <c r="AX16" s="796"/>
    </row>
    <row r="17" spans="2:52" ht="9" customHeight="1" x14ac:dyDescent="0.15">
      <c r="B17" s="795" t="s">
        <v>382</v>
      </c>
      <c r="C17" s="796"/>
      <c r="D17" s="796"/>
      <c r="E17" s="796"/>
      <c r="F17" s="796"/>
      <c r="G17" s="796"/>
      <c r="H17" s="796"/>
      <c r="I17" s="796"/>
      <c r="J17" s="796"/>
      <c r="K17" s="796"/>
      <c r="L17" s="796"/>
      <c r="M17" s="796"/>
      <c r="N17" s="796"/>
      <c r="O17" s="796"/>
      <c r="P17" s="796"/>
      <c r="Q17" s="796"/>
      <c r="R17" s="796"/>
      <c r="S17" s="796"/>
      <c r="T17" s="796"/>
      <c r="U17" s="796"/>
      <c r="V17" s="796"/>
      <c r="W17" s="796"/>
      <c r="X17" s="796"/>
      <c r="Y17" s="796"/>
      <c r="Z17" s="796"/>
      <c r="AA17" s="796"/>
      <c r="AB17" s="796"/>
      <c r="AC17" s="796"/>
      <c r="AD17" s="796"/>
      <c r="AE17" s="796"/>
      <c r="AF17" s="796"/>
      <c r="AG17" s="796"/>
      <c r="AH17" s="796"/>
      <c r="AI17" s="796"/>
      <c r="AJ17" s="796"/>
      <c r="AK17" s="796"/>
      <c r="AL17" s="796"/>
      <c r="AM17" s="796"/>
      <c r="AN17" s="796"/>
      <c r="AO17" s="796"/>
      <c r="AP17" s="796"/>
      <c r="AQ17" s="796"/>
      <c r="AR17" s="796"/>
      <c r="AS17" s="796"/>
      <c r="AT17" s="796"/>
      <c r="AU17" s="796"/>
      <c r="AV17" s="796"/>
      <c r="AW17" s="796"/>
      <c r="AX17" s="796"/>
    </row>
    <row r="18" spans="2:52" ht="9" customHeight="1" x14ac:dyDescent="0.15">
      <c r="B18" s="796"/>
      <c r="C18" s="796"/>
      <c r="D18" s="796"/>
      <c r="E18" s="796"/>
      <c r="F18" s="796"/>
      <c r="G18" s="796"/>
      <c r="H18" s="796"/>
      <c r="I18" s="796"/>
      <c r="J18" s="796"/>
      <c r="K18" s="796"/>
      <c r="L18" s="796"/>
      <c r="M18" s="796"/>
      <c r="N18" s="796"/>
      <c r="O18" s="796"/>
      <c r="P18" s="796"/>
      <c r="Q18" s="796"/>
      <c r="R18" s="796"/>
      <c r="S18" s="796"/>
      <c r="T18" s="796"/>
      <c r="U18" s="796"/>
      <c r="V18" s="796"/>
      <c r="W18" s="796"/>
      <c r="X18" s="796"/>
      <c r="Y18" s="796"/>
      <c r="Z18" s="796"/>
      <c r="AA18" s="796"/>
      <c r="AB18" s="796"/>
      <c r="AC18" s="796"/>
      <c r="AD18" s="796"/>
      <c r="AE18" s="796"/>
      <c r="AF18" s="796"/>
      <c r="AG18" s="796"/>
      <c r="AH18" s="796"/>
      <c r="AI18" s="796"/>
      <c r="AJ18" s="796"/>
      <c r="AK18" s="796"/>
      <c r="AL18" s="796"/>
      <c r="AM18" s="796"/>
      <c r="AN18" s="796"/>
      <c r="AO18" s="796"/>
      <c r="AP18" s="796"/>
      <c r="AQ18" s="796"/>
      <c r="AR18" s="796"/>
      <c r="AS18" s="796"/>
      <c r="AT18" s="796"/>
      <c r="AU18" s="796"/>
      <c r="AV18" s="796"/>
      <c r="AW18" s="796"/>
      <c r="AX18" s="796"/>
    </row>
    <row r="19" spans="2:52" ht="9.75" customHeight="1" x14ac:dyDescent="0.15">
      <c r="B19" s="795" t="s">
        <v>379</v>
      </c>
      <c r="C19" s="796"/>
      <c r="D19" s="796"/>
      <c r="E19" s="796"/>
      <c r="F19" s="796"/>
      <c r="G19" s="796"/>
      <c r="H19" s="796"/>
      <c r="I19" s="796"/>
      <c r="J19" s="796"/>
      <c r="K19" s="796"/>
      <c r="L19" s="796"/>
      <c r="M19" s="796"/>
      <c r="N19" s="796"/>
      <c r="O19" s="796"/>
      <c r="P19" s="796"/>
      <c r="Q19" s="796"/>
      <c r="R19" s="796"/>
      <c r="S19" s="796"/>
      <c r="T19" s="796"/>
      <c r="U19" s="796"/>
      <c r="V19" s="796"/>
      <c r="W19" s="796"/>
      <c r="X19" s="796"/>
      <c r="Y19" s="796"/>
      <c r="Z19" s="796"/>
      <c r="AA19" s="796"/>
      <c r="AB19" s="796"/>
      <c r="AC19" s="796"/>
      <c r="AD19" s="796"/>
      <c r="AE19" s="796"/>
      <c r="AF19" s="796"/>
      <c r="AG19" s="796"/>
      <c r="AH19" s="796"/>
      <c r="AI19" s="796"/>
      <c r="AJ19" s="796"/>
      <c r="AK19" s="796"/>
      <c r="AL19" s="796"/>
      <c r="AM19" s="796"/>
      <c r="AN19" s="796"/>
      <c r="AO19" s="796"/>
      <c r="AP19" s="796"/>
      <c r="AQ19" s="796"/>
      <c r="AR19" s="796"/>
      <c r="AS19" s="796"/>
      <c r="AT19" s="796"/>
      <c r="AU19" s="796"/>
      <c r="AV19" s="796"/>
      <c r="AW19" s="796"/>
      <c r="AX19" s="796"/>
      <c r="AY19" s="143"/>
      <c r="AZ19" s="143"/>
    </row>
    <row r="20" spans="2:52" ht="9.75" customHeight="1" x14ac:dyDescent="0.15">
      <c r="B20" s="796"/>
      <c r="C20" s="796"/>
      <c r="D20" s="796"/>
      <c r="E20" s="796"/>
      <c r="F20" s="796"/>
      <c r="G20" s="796"/>
      <c r="H20" s="796"/>
      <c r="I20" s="796"/>
      <c r="J20" s="796"/>
      <c r="K20" s="796"/>
      <c r="L20" s="796"/>
      <c r="M20" s="796"/>
      <c r="N20" s="796"/>
      <c r="O20" s="796"/>
      <c r="P20" s="796"/>
      <c r="Q20" s="796"/>
      <c r="R20" s="796"/>
      <c r="S20" s="796"/>
      <c r="T20" s="796"/>
      <c r="U20" s="796"/>
      <c r="V20" s="796"/>
      <c r="W20" s="796"/>
      <c r="X20" s="796"/>
      <c r="Y20" s="796"/>
      <c r="Z20" s="796"/>
      <c r="AA20" s="796"/>
      <c r="AB20" s="796"/>
      <c r="AC20" s="796"/>
      <c r="AD20" s="796"/>
      <c r="AE20" s="796"/>
      <c r="AF20" s="796"/>
      <c r="AG20" s="796"/>
      <c r="AH20" s="796"/>
      <c r="AI20" s="796"/>
      <c r="AJ20" s="796"/>
      <c r="AK20" s="796"/>
      <c r="AL20" s="796"/>
      <c r="AM20" s="796"/>
      <c r="AN20" s="796"/>
      <c r="AO20" s="796"/>
      <c r="AP20" s="796"/>
      <c r="AQ20" s="796"/>
      <c r="AR20" s="796"/>
      <c r="AS20" s="796"/>
      <c r="AT20" s="796"/>
      <c r="AU20" s="796"/>
      <c r="AV20" s="796"/>
      <c r="AW20" s="796"/>
      <c r="AX20" s="796"/>
      <c r="AY20" s="143"/>
      <c r="AZ20" s="143"/>
    </row>
    <row r="21" spans="2:52" ht="9.75" customHeight="1" x14ac:dyDescent="0.15">
      <c r="B21" s="795" t="s">
        <v>383</v>
      </c>
      <c r="C21" s="796"/>
      <c r="D21" s="796"/>
      <c r="E21" s="796"/>
      <c r="F21" s="796"/>
      <c r="G21" s="796"/>
      <c r="H21" s="796"/>
      <c r="I21" s="796"/>
      <c r="J21" s="796"/>
      <c r="K21" s="796"/>
      <c r="L21" s="796"/>
      <c r="M21" s="796"/>
      <c r="N21" s="796"/>
      <c r="O21" s="796"/>
      <c r="P21" s="796"/>
      <c r="Q21" s="796"/>
      <c r="R21" s="796"/>
      <c r="S21" s="796"/>
      <c r="T21" s="796"/>
      <c r="U21" s="796"/>
      <c r="V21" s="796"/>
      <c r="W21" s="796"/>
      <c r="X21" s="796"/>
      <c r="Y21" s="796"/>
      <c r="Z21" s="796"/>
      <c r="AA21" s="796"/>
      <c r="AB21" s="796"/>
      <c r="AC21" s="796"/>
      <c r="AD21" s="796"/>
      <c r="AE21" s="796"/>
      <c r="AF21" s="796"/>
      <c r="AG21" s="796"/>
      <c r="AH21" s="796"/>
      <c r="AI21" s="796"/>
      <c r="AJ21" s="796"/>
      <c r="AK21" s="796"/>
      <c r="AL21" s="796"/>
      <c r="AM21" s="796"/>
      <c r="AN21" s="796"/>
      <c r="AO21" s="796"/>
      <c r="AP21" s="796"/>
      <c r="AQ21" s="796"/>
      <c r="AR21" s="796"/>
      <c r="AS21" s="796"/>
      <c r="AT21" s="796"/>
      <c r="AU21" s="796"/>
      <c r="AV21" s="796"/>
      <c r="AW21" s="796"/>
      <c r="AX21" s="796"/>
    </row>
    <row r="22" spans="2:52" ht="9" customHeight="1" x14ac:dyDescent="0.15">
      <c r="B22" s="796"/>
      <c r="C22" s="796"/>
      <c r="D22" s="796"/>
      <c r="E22" s="796"/>
      <c r="F22" s="796"/>
      <c r="G22" s="796"/>
      <c r="H22" s="796"/>
      <c r="I22" s="796"/>
      <c r="J22" s="796"/>
      <c r="K22" s="796"/>
      <c r="L22" s="796"/>
      <c r="M22" s="796"/>
      <c r="N22" s="796"/>
      <c r="O22" s="796"/>
      <c r="P22" s="796"/>
      <c r="Q22" s="796"/>
      <c r="R22" s="796"/>
      <c r="S22" s="796"/>
      <c r="T22" s="796"/>
      <c r="U22" s="796"/>
      <c r="V22" s="796"/>
      <c r="W22" s="796"/>
      <c r="X22" s="796"/>
      <c r="Y22" s="796"/>
      <c r="Z22" s="796"/>
      <c r="AA22" s="796"/>
      <c r="AB22" s="796"/>
      <c r="AC22" s="796"/>
      <c r="AD22" s="796"/>
      <c r="AE22" s="796"/>
      <c r="AF22" s="796"/>
      <c r="AG22" s="796"/>
      <c r="AH22" s="796"/>
      <c r="AI22" s="796"/>
      <c r="AJ22" s="796"/>
      <c r="AK22" s="796"/>
      <c r="AL22" s="796"/>
      <c r="AM22" s="796"/>
      <c r="AN22" s="796"/>
      <c r="AO22" s="796"/>
      <c r="AP22" s="796"/>
      <c r="AQ22" s="796"/>
      <c r="AR22" s="796"/>
      <c r="AS22" s="796"/>
      <c r="AT22" s="796"/>
      <c r="AU22" s="796"/>
      <c r="AV22" s="796"/>
      <c r="AW22" s="796"/>
      <c r="AX22" s="796"/>
    </row>
    <row r="23" spans="2:52" ht="9" customHeight="1" x14ac:dyDescent="0.15">
      <c r="B23" s="795" t="s">
        <v>384</v>
      </c>
      <c r="C23" s="796"/>
      <c r="D23" s="796"/>
      <c r="E23" s="796"/>
      <c r="F23" s="796"/>
      <c r="G23" s="796"/>
      <c r="H23" s="796"/>
      <c r="I23" s="796"/>
      <c r="J23" s="796"/>
      <c r="K23" s="796"/>
      <c r="L23" s="796"/>
      <c r="M23" s="796"/>
      <c r="N23" s="796"/>
      <c r="O23" s="796"/>
      <c r="P23" s="796"/>
      <c r="Q23" s="796"/>
      <c r="R23" s="796"/>
      <c r="S23" s="796"/>
      <c r="T23" s="796"/>
      <c r="U23" s="796"/>
      <c r="V23" s="796"/>
      <c r="W23" s="796"/>
      <c r="X23" s="796"/>
      <c r="Y23" s="796"/>
      <c r="Z23" s="796"/>
      <c r="AA23" s="796"/>
      <c r="AB23" s="796"/>
      <c r="AC23" s="796"/>
      <c r="AD23" s="796"/>
      <c r="AE23" s="796"/>
      <c r="AF23" s="796"/>
      <c r="AG23" s="796"/>
      <c r="AH23" s="796"/>
      <c r="AI23" s="796"/>
      <c r="AJ23" s="796"/>
      <c r="AK23" s="796"/>
      <c r="AL23" s="796"/>
      <c r="AM23" s="796"/>
      <c r="AN23" s="796"/>
      <c r="AO23" s="796"/>
      <c r="AP23" s="796"/>
      <c r="AQ23" s="796"/>
      <c r="AR23" s="796"/>
      <c r="AS23" s="796"/>
      <c r="AT23" s="796"/>
      <c r="AU23" s="796"/>
      <c r="AV23" s="796"/>
      <c r="AW23" s="796"/>
      <c r="AX23" s="796"/>
    </row>
    <row r="24" spans="2:52" ht="9" customHeight="1" x14ac:dyDescent="0.15">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row>
    <row r="25" spans="2:52" ht="12.75" customHeight="1" x14ac:dyDescent="0.15">
      <c r="B25" s="796"/>
      <c r="C25" s="796"/>
      <c r="D25" s="796"/>
      <c r="E25" s="796"/>
      <c r="F25" s="796"/>
      <c r="G25" s="796"/>
      <c r="H25" s="796"/>
      <c r="I25" s="796"/>
      <c r="J25" s="796"/>
      <c r="K25" s="796"/>
      <c r="L25" s="796"/>
      <c r="M25" s="796"/>
      <c r="N25" s="796"/>
      <c r="O25" s="796"/>
      <c r="P25" s="796"/>
      <c r="Q25" s="796"/>
      <c r="R25" s="796"/>
      <c r="S25" s="796"/>
      <c r="T25" s="796"/>
      <c r="U25" s="796"/>
      <c r="V25" s="796"/>
      <c r="W25" s="796"/>
      <c r="X25" s="796"/>
      <c r="Y25" s="796"/>
      <c r="Z25" s="796"/>
      <c r="AA25" s="796"/>
      <c r="AB25" s="796"/>
      <c r="AC25" s="796"/>
      <c r="AD25" s="796"/>
      <c r="AE25" s="796"/>
      <c r="AF25" s="796"/>
      <c r="AG25" s="796"/>
      <c r="AH25" s="796"/>
      <c r="AI25" s="796"/>
      <c r="AJ25" s="796"/>
      <c r="AK25" s="796"/>
      <c r="AL25" s="796"/>
      <c r="AM25" s="796"/>
      <c r="AN25" s="796"/>
      <c r="AO25" s="796"/>
      <c r="AP25" s="796"/>
      <c r="AQ25" s="796"/>
      <c r="AR25" s="796"/>
      <c r="AS25" s="796"/>
      <c r="AT25" s="796"/>
      <c r="AU25" s="796"/>
      <c r="AV25" s="796"/>
      <c r="AW25" s="796"/>
      <c r="AX25" s="796"/>
    </row>
    <row r="26" spans="2:52" ht="9" customHeight="1" x14ac:dyDescent="0.15">
      <c r="B26" s="794" t="s">
        <v>270</v>
      </c>
      <c r="C26" s="794"/>
      <c r="D26" s="794"/>
      <c r="E26" s="794"/>
      <c r="F26" s="794"/>
      <c r="G26" s="794"/>
      <c r="H26" s="794"/>
      <c r="I26" s="794"/>
      <c r="J26" s="794"/>
      <c r="K26" s="794"/>
      <c r="L26" s="794"/>
      <c r="M26" s="794"/>
      <c r="N26" s="695" t="s">
        <v>271</v>
      </c>
      <c r="O26" s="695"/>
      <c r="P26" s="695"/>
      <c r="Q26" s="695"/>
      <c r="R26" s="695"/>
      <c r="S26" s="695"/>
      <c r="T26" s="695"/>
      <c r="U26" s="695"/>
      <c r="V26" s="780"/>
      <c r="W26" s="780"/>
      <c r="X26" s="780"/>
      <c r="Y26" s="780"/>
      <c r="Z26" s="780"/>
      <c r="AA26" s="780"/>
      <c r="AB26" s="780"/>
      <c r="AC26" s="780"/>
      <c r="AD26" s="780"/>
      <c r="AE26" s="780"/>
      <c r="AF26" s="780"/>
      <c r="AG26" s="780"/>
      <c r="AH26" s="780"/>
      <c r="AI26" s="780"/>
      <c r="AJ26" s="780"/>
      <c r="AK26" s="780"/>
      <c r="AL26" s="780"/>
      <c r="AM26" s="780"/>
      <c r="AN26" s="780"/>
      <c r="AO26" s="780"/>
      <c r="AP26" s="780"/>
      <c r="AQ26" s="780"/>
      <c r="AR26" s="780"/>
      <c r="AS26" s="780"/>
      <c r="AT26" s="780"/>
      <c r="AU26" s="780"/>
      <c r="AV26" s="780"/>
      <c r="AW26" s="780"/>
      <c r="AX26" s="780"/>
    </row>
    <row r="27" spans="2:52" ht="9" customHeight="1" x14ac:dyDescent="0.15">
      <c r="B27" s="794"/>
      <c r="C27" s="794"/>
      <c r="D27" s="794"/>
      <c r="E27" s="794"/>
      <c r="F27" s="794"/>
      <c r="G27" s="794"/>
      <c r="H27" s="794"/>
      <c r="I27" s="794"/>
      <c r="J27" s="794"/>
      <c r="K27" s="794"/>
      <c r="L27" s="794"/>
      <c r="M27" s="794"/>
      <c r="N27" s="695"/>
      <c r="O27" s="695"/>
      <c r="P27" s="695"/>
      <c r="Q27" s="695"/>
      <c r="R27" s="695"/>
      <c r="S27" s="695"/>
      <c r="T27" s="695"/>
      <c r="U27" s="695"/>
      <c r="V27" s="780"/>
      <c r="W27" s="780"/>
      <c r="X27" s="780"/>
      <c r="Y27" s="780"/>
      <c r="Z27" s="780"/>
      <c r="AA27" s="780"/>
      <c r="AB27" s="780"/>
      <c r="AC27" s="780"/>
      <c r="AD27" s="780"/>
      <c r="AE27" s="780"/>
      <c r="AF27" s="780"/>
      <c r="AG27" s="780"/>
      <c r="AH27" s="780"/>
      <c r="AI27" s="780"/>
      <c r="AJ27" s="780"/>
      <c r="AK27" s="780"/>
      <c r="AL27" s="780"/>
      <c r="AM27" s="780"/>
      <c r="AN27" s="780"/>
      <c r="AO27" s="780"/>
      <c r="AP27" s="780"/>
      <c r="AQ27" s="780"/>
      <c r="AR27" s="780"/>
      <c r="AS27" s="780"/>
      <c r="AT27" s="780"/>
      <c r="AU27" s="780"/>
      <c r="AV27" s="780"/>
      <c r="AW27" s="780"/>
      <c r="AX27" s="780"/>
    </row>
    <row r="28" spans="2:52" ht="9" customHeight="1" x14ac:dyDescent="0.15">
      <c r="B28" s="794"/>
      <c r="C28" s="794"/>
      <c r="D28" s="794"/>
      <c r="E28" s="794"/>
      <c r="F28" s="794"/>
      <c r="G28" s="794"/>
      <c r="H28" s="794"/>
      <c r="I28" s="794"/>
      <c r="J28" s="794"/>
      <c r="K28" s="794"/>
      <c r="L28" s="794"/>
      <c r="M28" s="794"/>
      <c r="N28" s="712"/>
      <c r="O28" s="712"/>
      <c r="P28" s="712"/>
      <c r="Q28" s="712"/>
      <c r="R28" s="712"/>
      <c r="S28" s="712"/>
      <c r="T28" s="712"/>
      <c r="U28" s="712"/>
      <c r="V28" s="781"/>
      <c r="W28" s="781"/>
      <c r="X28" s="781"/>
      <c r="Y28" s="781"/>
      <c r="Z28" s="781"/>
      <c r="AA28" s="781"/>
      <c r="AB28" s="781"/>
      <c r="AC28" s="781"/>
      <c r="AD28" s="781"/>
      <c r="AE28" s="781"/>
      <c r="AF28" s="781"/>
      <c r="AG28" s="781"/>
      <c r="AH28" s="781"/>
      <c r="AI28" s="781"/>
      <c r="AJ28" s="781"/>
      <c r="AK28" s="781"/>
      <c r="AL28" s="781"/>
      <c r="AM28" s="781"/>
      <c r="AN28" s="781"/>
      <c r="AO28" s="781"/>
      <c r="AP28" s="781"/>
      <c r="AQ28" s="781"/>
      <c r="AR28" s="781"/>
      <c r="AS28" s="781"/>
      <c r="AT28" s="781"/>
      <c r="AU28" s="781"/>
      <c r="AV28" s="781"/>
      <c r="AW28" s="781"/>
      <c r="AX28" s="781"/>
    </row>
    <row r="29" spans="2:52" ht="9" customHeight="1" x14ac:dyDescent="0.15">
      <c r="B29" s="94"/>
      <c r="N29" s="774" t="s">
        <v>272</v>
      </c>
      <c r="O29" s="774"/>
      <c r="P29" s="774"/>
      <c r="Q29" s="774"/>
      <c r="R29" s="774"/>
      <c r="S29" s="774"/>
      <c r="T29" s="774"/>
      <c r="U29" s="774"/>
      <c r="V29" s="777"/>
      <c r="W29" s="778"/>
      <c r="X29" s="778"/>
      <c r="Y29" s="778"/>
      <c r="Z29" s="778"/>
      <c r="AA29" s="778"/>
      <c r="AB29" s="778"/>
      <c r="AC29" s="778"/>
      <c r="AD29" s="778"/>
      <c r="AE29" s="778"/>
      <c r="AF29" s="778"/>
      <c r="AG29" s="778"/>
      <c r="AH29" s="778"/>
      <c r="AI29" s="778"/>
      <c r="AJ29" s="778"/>
      <c r="AK29" s="778"/>
      <c r="AL29" s="778"/>
      <c r="AM29" s="778"/>
      <c r="AN29" s="778"/>
      <c r="AO29" s="778"/>
      <c r="AP29" s="778"/>
      <c r="AQ29" s="778"/>
      <c r="AR29" s="778"/>
      <c r="AS29" s="778"/>
      <c r="AT29" s="778"/>
      <c r="AU29" s="778"/>
      <c r="AV29" s="778"/>
      <c r="AW29" s="778"/>
      <c r="AX29" s="778"/>
    </row>
    <row r="30" spans="2:52" ht="9" customHeight="1" x14ac:dyDescent="0.15">
      <c r="B30" s="94"/>
      <c r="N30" s="775"/>
      <c r="O30" s="775"/>
      <c r="P30" s="775"/>
      <c r="Q30" s="775"/>
      <c r="R30" s="775"/>
      <c r="S30" s="775"/>
      <c r="T30" s="775"/>
      <c r="U30" s="775"/>
      <c r="V30" s="779"/>
      <c r="W30" s="780"/>
      <c r="X30" s="780"/>
      <c r="Y30" s="780"/>
      <c r="Z30" s="780"/>
      <c r="AA30" s="780"/>
      <c r="AB30" s="780"/>
      <c r="AC30" s="780"/>
      <c r="AD30" s="780"/>
      <c r="AE30" s="780"/>
      <c r="AF30" s="780"/>
      <c r="AG30" s="780"/>
      <c r="AH30" s="780"/>
      <c r="AI30" s="780"/>
      <c r="AJ30" s="780"/>
      <c r="AK30" s="780"/>
      <c r="AL30" s="780"/>
      <c r="AM30" s="780"/>
      <c r="AN30" s="780"/>
      <c r="AO30" s="780"/>
      <c r="AP30" s="780"/>
      <c r="AQ30" s="780"/>
      <c r="AR30" s="780"/>
      <c r="AS30" s="780"/>
      <c r="AT30" s="780"/>
      <c r="AU30" s="780"/>
      <c r="AV30" s="780"/>
      <c r="AW30" s="780"/>
      <c r="AX30" s="780"/>
    </row>
    <row r="31" spans="2:52" ht="9" customHeight="1" x14ac:dyDescent="0.15">
      <c r="B31" s="94"/>
      <c r="N31" s="776"/>
      <c r="O31" s="776"/>
      <c r="P31" s="776"/>
      <c r="Q31" s="776"/>
      <c r="R31" s="776"/>
      <c r="S31" s="776"/>
      <c r="T31" s="776"/>
      <c r="U31" s="776"/>
      <c r="V31" s="781"/>
      <c r="W31" s="781"/>
      <c r="X31" s="781"/>
      <c r="Y31" s="781"/>
      <c r="Z31" s="781"/>
      <c r="AA31" s="781"/>
      <c r="AB31" s="781"/>
      <c r="AC31" s="781"/>
      <c r="AD31" s="781"/>
      <c r="AE31" s="781"/>
      <c r="AF31" s="781"/>
      <c r="AG31" s="781"/>
      <c r="AH31" s="781"/>
      <c r="AI31" s="781"/>
      <c r="AJ31" s="781"/>
      <c r="AK31" s="781"/>
      <c r="AL31" s="781"/>
      <c r="AM31" s="781"/>
      <c r="AN31" s="781"/>
      <c r="AO31" s="781"/>
      <c r="AP31" s="781"/>
      <c r="AQ31" s="781"/>
      <c r="AR31" s="781"/>
      <c r="AS31" s="781"/>
      <c r="AT31" s="781"/>
      <c r="AU31" s="781"/>
      <c r="AV31" s="781"/>
      <c r="AW31" s="781"/>
      <c r="AX31" s="781"/>
    </row>
    <row r="32" spans="2:52" ht="9" customHeight="1" x14ac:dyDescent="0.15">
      <c r="B32" s="94"/>
      <c r="K32" s="95"/>
      <c r="L32" s="95"/>
      <c r="M32" s="96"/>
      <c r="N32" s="782" t="s">
        <v>273</v>
      </c>
      <c r="O32" s="782"/>
      <c r="P32" s="782"/>
      <c r="Q32" s="782"/>
      <c r="R32" s="782"/>
      <c r="S32" s="782"/>
      <c r="T32" s="782"/>
      <c r="U32" s="782"/>
      <c r="V32" s="785"/>
      <c r="W32" s="778"/>
      <c r="X32" s="778"/>
      <c r="Y32" s="778"/>
      <c r="Z32" s="778"/>
      <c r="AA32" s="778"/>
      <c r="AB32" s="778"/>
      <c r="AC32" s="778"/>
      <c r="AD32" s="778"/>
      <c r="AE32" s="778"/>
      <c r="AF32" s="778"/>
      <c r="AG32" s="778"/>
      <c r="AH32" s="778"/>
      <c r="AI32" s="778"/>
      <c r="AJ32" s="778"/>
      <c r="AK32" s="778"/>
      <c r="AL32" s="778"/>
      <c r="AM32" s="778"/>
      <c r="AN32" s="778"/>
      <c r="AO32" s="778"/>
      <c r="AP32" s="778"/>
      <c r="AQ32" s="778"/>
      <c r="AR32" s="778"/>
      <c r="AS32" s="778"/>
      <c r="AT32" s="778"/>
      <c r="AU32" s="778"/>
      <c r="AV32" s="778"/>
      <c r="AW32" s="778"/>
      <c r="AX32" s="778"/>
    </row>
    <row r="33" spans="2:50" ht="9" customHeight="1" x14ac:dyDescent="0.15">
      <c r="B33" s="94"/>
      <c r="K33" s="95"/>
      <c r="L33" s="95"/>
      <c r="M33" s="96"/>
      <c r="N33" s="783"/>
      <c r="O33" s="783"/>
      <c r="P33" s="783"/>
      <c r="Q33" s="783"/>
      <c r="R33" s="783"/>
      <c r="S33" s="783"/>
      <c r="T33" s="783"/>
      <c r="U33" s="783"/>
      <c r="V33" s="786"/>
      <c r="W33" s="780"/>
      <c r="X33" s="780"/>
      <c r="Y33" s="780"/>
      <c r="Z33" s="780"/>
      <c r="AA33" s="780"/>
      <c r="AB33" s="780"/>
      <c r="AC33" s="780"/>
      <c r="AD33" s="780"/>
      <c r="AE33" s="780"/>
      <c r="AF33" s="780"/>
      <c r="AG33" s="780"/>
      <c r="AH33" s="780"/>
      <c r="AI33" s="780"/>
      <c r="AJ33" s="780"/>
      <c r="AK33" s="780"/>
      <c r="AL33" s="780"/>
      <c r="AM33" s="780"/>
      <c r="AN33" s="780"/>
      <c r="AO33" s="780"/>
      <c r="AP33" s="780"/>
      <c r="AQ33" s="780"/>
      <c r="AR33" s="780"/>
      <c r="AS33" s="780"/>
      <c r="AT33" s="780"/>
      <c r="AU33" s="780"/>
      <c r="AV33" s="780"/>
      <c r="AW33" s="780"/>
      <c r="AX33" s="780"/>
    </row>
    <row r="34" spans="2:50" ht="12.75" customHeight="1" x14ac:dyDescent="0.15">
      <c r="B34" s="94"/>
      <c r="K34" s="95"/>
      <c r="L34" s="95"/>
      <c r="M34" s="96"/>
      <c r="N34" s="784"/>
      <c r="O34" s="784"/>
      <c r="P34" s="784"/>
      <c r="Q34" s="784"/>
      <c r="R34" s="784"/>
      <c r="S34" s="784"/>
      <c r="T34" s="784"/>
      <c r="U34" s="784"/>
      <c r="V34" s="781"/>
      <c r="W34" s="781"/>
      <c r="X34" s="781"/>
      <c r="Y34" s="781"/>
      <c r="Z34" s="781"/>
      <c r="AA34" s="781"/>
      <c r="AB34" s="781"/>
      <c r="AC34" s="781"/>
      <c r="AD34" s="781"/>
      <c r="AE34" s="781"/>
      <c r="AF34" s="781"/>
      <c r="AG34" s="781"/>
      <c r="AH34" s="781"/>
      <c r="AI34" s="781"/>
      <c r="AJ34" s="781"/>
      <c r="AK34" s="781"/>
      <c r="AL34" s="781"/>
      <c r="AM34" s="781"/>
      <c r="AN34" s="781"/>
      <c r="AO34" s="781"/>
      <c r="AP34" s="781"/>
      <c r="AQ34" s="781"/>
      <c r="AR34" s="781"/>
      <c r="AS34" s="781"/>
      <c r="AT34" s="781"/>
      <c r="AU34" s="781"/>
      <c r="AV34" s="781"/>
      <c r="AW34" s="781"/>
      <c r="AX34" s="781"/>
    </row>
    <row r="35" spans="2:50" ht="9" customHeight="1" x14ac:dyDescent="0.15">
      <c r="B35" s="94"/>
      <c r="C35" s="95"/>
      <c r="D35" s="95"/>
      <c r="E35" s="96"/>
      <c r="F35" s="96"/>
      <c r="G35" s="96"/>
      <c r="H35" s="96"/>
      <c r="I35" s="96"/>
      <c r="J35" s="96"/>
      <c r="K35" s="96"/>
      <c r="L35" s="96"/>
      <c r="M35" s="96"/>
      <c r="N35" s="97"/>
      <c r="O35" s="97"/>
      <c r="P35" s="97"/>
      <c r="Q35" s="97"/>
      <c r="AT35" s="97"/>
      <c r="AU35" s="97"/>
      <c r="AV35" s="97"/>
      <c r="AW35" s="97"/>
      <c r="AX35" s="97"/>
    </row>
    <row r="36" spans="2:50" ht="9" customHeight="1" x14ac:dyDescent="0.15">
      <c r="B36" s="787" t="s">
        <v>274</v>
      </c>
      <c r="C36" s="788"/>
      <c r="D36" s="788"/>
      <c r="E36" s="788"/>
      <c r="F36" s="788"/>
      <c r="G36" s="788"/>
      <c r="H36" s="788"/>
      <c r="I36" s="788"/>
      <c r="J36" s="789"/>
      <c r="K36" s="787" t="s">
        <v>275</v>
      </c>
      <c r="L36" s="788"/>
      <c r="M36" s="788"/>
      <c r="N36" s="788"/>
      <c r="O36" s="788"/>
      <c r="P36" s="788"/>
      <c r="Q36" s="788"/>
      <c r="R36" s="788"/>
      <c r="S36" s="787" t="s">
        <v>276</v>
      </c>
      <c r="T36" s="788"/>
      <c r="U36" s="788"/>
      <c r="V36" s="788"/>
      <c r="W36" s="788"/>
      <c r="X36" s="788"/>
      <c r="Y36" s="788"/>
      <c r="Z36" s="788"/>
      <c r="AA36" s="787" t="s">
        <v>277</v>
      </c>
      <c r="AB36" s="788"/>
      <c r="AC36" s="788"/>
      <c r="AD36" s="788"/>
      <c r="AE36" s="788"/>
      <c r="AF36" s="788"/>
      <c r="AG36" s="788"/>
      <c r="AH36" s="788"/>
      <c r="AI36" s="787" t="s">
        <v>278</v>
      </c>
      <c r="AJ36" s="788"/>
      <c r="AK36" s="788"/>
      <c r="AL36" s="788"/>
      <c r="AM36" s="788"/>
      <c r="AN36" s="788"/>
      <c r="AO36" s="788"/>
      <c r="AP36" s="788"/>
      <c r="AQ36" s="787" t="s">
        <v>279</v>
      </c>
      <c r="AR36" s="788"/>
      <c r="AS36" s="788"/>
      <c r="AT36" s="788"/>
      <c r="AU36" s="788"/>
      <c r="AV36" s="788"/>
      <c r="AW36" s="788"/>
      <c r="AX36" s="789"/>
    </row>
    <row r="37" spans="2:50" ht="9" customHeight="1" x14ac:dyDescent="0.15">
      <c r="B37" s="790"/>
      <c r="C37" s="791"/>
      <c r="D37" s="791"/>
      <c r="E37" s="791"/>
      <c r="F37" s="791"/>
      <c r="G37" s="791"/>
      <c r="H37" s="791"/>
      <c r="I37" s="791"/>
      <c r="J37" s="792"/>
      <c r="K37" s="790"/>
      <c r="L37" s="791"/>
      <c r="M37" s="791"/>
      <c r="N37" s="791"/>
      <c r="O37" s="791"/>
      <c r="P37" s="791"/>
      <c r="Q37" s="791"/>
      <c r="R37" s="791"/>
      <c r="S37" s="790"/>
      <c r="T37" s="791"/>
      <c r="U37" s="791"/>
      <c r="V37" s="791"/>
      <c r="W37" s="791"/>
      <c r="X37" s="791"/>
      <c r="Y37" s="791"/>
      <c r="Z37" s="791"/>
      <c r="AA37" s="790"/>
      <c r="AB37" s="791"/>
      <c r="AC37" s="791"/>
      <c r="AD37" s="791"/>
      <c r="AE37" s="791"/>
      <c r="AF37" s="791"/>
      <c r="AG37" s="791"/>
      <c r="AH37" s="791"/>
      <c r="AI37" s="790"/>
      <c r="AJ37" s="791"/>
      <c r="AK37" s="791"/>
      <c r="AL37" s="791"/>
      <c r="AM37" s="791"/>
      <c r="AN37" s="791"/>
      <c r="AO37" s="791"/>
      <c r="AP37" s="791"/>
      <c r="AQ37" s="790"/>
      <c r="AR37" s="791"/>
      <c r="AS37" s="791"/>
      <c r="AT37" s="791"/>
      <c r="AU37" s="791"/>
      <c r="AV37" s="791"/>
      <c r="AW37" s="791"/>
      <c r="AX37" s="792"/>
    </row>
    <row r="38" spans="2:50" ht="9" customHeight="1" x14ac:dyDescent="0.15">
      <c r="B38" s="736"/>
      <c r="C38" s="737"/>
      <c r="D38" s="737"/>
      <c r="E38" s="737"/>
      <c r="F38" s="737"/>
      <c r="G38" s="737"/>
      <c r="H38" s="737"/>
      <c r="I38" s="737"/>
      <c r="J38" s="738"/>
      <c r="K38" s="736"/>
      <c r="L38" s="737"/>
      <c r="M38" s="737"/>
      <c r="N38" s="737"/>
      <c r="O38" s="737"/>
      <c r="P38" s="737"/>
      <c r="Q38" s="737"/>
      <c r="R38" s="737"/>
      <c r="S38" s="736"/>
      <c r="T38" s="737"/>
      <c r="U38" s="737"/>
      <c r="V38" s="737"/>
      <c r="W38" s="737"/>
      <c r="X38" s="737"/>
      <c r="Y38" s="737"/>
      <c r="Z38" s="737"/>
      <c r="AA38" s="736"/>
      <c r="AB38" s="737"/>
      <c r="AC38" s="737"/>
      <c r="AD38" s="737"/>
      <c r="AE38" s="737"/>
      <c r="AF38" s="737"/>
      <c r="AG38" s="737"/>
      <c r="AH38" s="737"/>
      <c r="AI38" s="736"/>
      <c r="AJ38" s="737"/>
      <c r="AK38" s="737"/>
      <c r="AL38" s="737"/>
      <c r="AM38" s="737"/>
      <c r="AN38" s="737"/>
      <c r="AO38" s="737"/>
      <c r="AP38" s="737"/>
      <c r="AQ38" s="736"/>
      <c r="AR38" s="737"/>
      <c r="AS38" s="737"/>
      <c r="AT38" s="737"/>
      <c r="AU38" s="737"/>
      <c r="AV38" s="737"/>
      <c r="AW38" s="737"/>
      <c r="AX38" s="738"/>
    </row>
    <row r="39" spans="2:50" ht="11.25" customHeight="1" x14ac:dyDescent="0.15">
      <c r="B39" s="760">
        <v>2025</v>
      </c>
      <c r="C39" s="761"/>
      <c r="D39" s="761"/>
      <c r="E39" s="761" t="s">
        <v>280</v>
      </c>
      <c r="F39" s="761"/>
      <c r="G39" s="761">
        <v>2</v>
      </c>
      <c r="H39" s="765"/>
      <c r="I39" s="761" t="s">
        <v>281</v>
      </c>
      <c r="J39" s="767"/>
      <c r="K39" s="748"/>
      <c r="L39" s="749"/>
      <c r="M39" s="749"/>
      <c r="N39" s="749"/>
      <c r="O39" s="749"/>
      <c r="P39" s="749"/>
      <c r="Q39" s="749"/>
      <c r="R39" s="750"/>
      <c r="S39" s="748"/>
      <c r="T39" s="749"/>
      <c r="U39" s="749"/>
      <c r="V39" s="749"/>
      <c r="W39" s="749"/>
      <c r="X39" s="749"/>
      <c r="Y39" s="749"/>
      <c r="Z39" s="750"/>
      <c r="AA39" s="748"/>
      <c r="AB39" s="749"/>
      <c r="AC39" s="749"/>
      <c r="AD39" s="749"/>
      <c r="AE39" s="749"/>
      <c r="AF39" s="749"/>
      <c r="AG39" s="749"/>
      <c r="AH39" s="750"/>
      <c r="AI39" s="748"/>
      <c r="AJ39" s="749"/>
      <c r="AK39" s="749"/>
      <c r="AL39" s="749"/>
      <c r="AM39" s="749"/>
      <c r="AN39" s="749"/>
      <c r="AO39" s="749"/>
      <c r="AP39" s="750"/>
      <c r="AQ39" s="748"/>
      <c r="AR39" s="749"/>
      <c r="AS39" s="749"/>
      <c r="AT39" s="749"/>
      <c r="AU39" s="749"/>
      <c r="AV39" s="749"/>
      <c r="AW39" s="749"/>
      <c r="AX39" s="750"/>
    </row>
    <row r="40" spans="2:50" ht="11.25" customHeight="1" x14ac:dyDescent="0.15">
      <c r="B40" s="762"/>
      <c r="C40" s="763"/>
      <c r="D40" s="763"/>
      <c r="E40" s="764"/>
      <c r="F40" s="764"/>
      <c r="G40" s="766"/>
      <c r="H40" s="766"/>
      <c r="I40" s="764"/>
      <c r="J40" s="768"/>
      <c r="K40" s="751"/>
      <c r="L40" s="752"/>
      <c r="M40" s="752"/>
      <c r="N40" s="752"/>
      <c r="O40" s="752"/>
      <c r="P40" s="752"/>
      <c r="Q40" s="752"/>
      <c r="R40" s="753"/>
      <c r="S40" s="751"/>
      <c r="T40" s="752"/>
      <c r="U40" s="752"/>
      <c r="V40" s="752"/>
      <c r="W40" s="752"/>
      <c r="X40" s="752"/>
      <c r="Y40" s="752"/>
      <c r="Z40" s="753"/>
      <c r="AA40" s="751"/>
      <c r="AB40" s="752"/>
      <c r="AC40" s="752"/>
      <c r="AD40" s="752"/>
      <c r="AE40" s="752"/>
      <c r="AF40" s="752"/>
      <c r="AG40" s="752"/>
      <c r="AH40" s="753"/>
      <c r="AI40" s="751"/>
      <c r="AJ40" s="752"/>
      <c r="AK40" s="752"/>
      <c r="AL40" s="752"/>
      <c r="AM40" s="752"/>
      <c r="AN40" s="752"/>
      <c r="AO40" s="752"/>
      <c r="AP40" s="753"/>
      <c r="AQ40" s="751"/>
      <c r="AR40" s="752"/>
      <c r="AS40" s="752"/>
      <c r="AT40" s="752"/>
      <c r="AU40" s="752"/>
      <c r="AV40" s="752"/>
      <c r="AW40" s="752"/>
      <c r="AX40" s="753"/>
    </row>
    <row r="41" spans="2:50" ht="9" customHeight="1" x14ac:dyDescent="0.15">
      <c r="B41" s="733" t="s">
        <v>282</v>
      </c>
      <c r="C41" s="734"/>
      <c r="D41" s="734"/>
      <c r="E41" s="734"/>
      <c r="F41" s="734"/>
      <c r="G41" s="734"/>
      <c r="H41" s="734"/>
      <c r="I41" s="734"/>
      <c r="J41" s="735"/>
      <c r="K41" s="754"/>
      <c r="L41" s="755"/>
      <c r="M41" s="755"/>
      <c r="N41" s="755"/>
      <c r="O41" s="755"/>
      <c r="P41" s="755"/>
      <c r="Q41" s="755"/>
      <c r="R41" s="755"/>
      <c r="S41" s="754"/>
      <c r="T41" s="755"/>
      <c r="U41" s="755"/>
      <c r="V41" s="755"/>
      <c r="W41" s="755"/>
      <c r="X41" s="755"/>
      <c r="Y41" s="755"/>
      <c r="Z41" s="755"/>
      <c r="AA41" s="754"/>
      <c r="AB41" s="755"/>
      <c r="AC41" s="755"/>
      <c r="AD41" s="755"/>
      <c r="AE41" s="755"/>
      <c r="AF41" s="755"/>
      <c r="AG41" s="755"/>
      <c r="AH41" s="755"/>
      <c r="AI41" s="754"/>
      <c r="AJ41" s="755"/>
      <c r="AK41" s="755"/>
      <c r="AL41" s="755"/>
      <c r="AM41" s="755"/>
      <c r="AN41" s="755"/>
      <c r="AO41" s="755"/>
      <c r="AP41" s="755"/>
      <c r="AQ41" s="754"/>
      <c r="AR41" s="755"/>
      <c r="AS41" s="755"/>
      <c r="AT41" s="755"/>
      <c r="AU41" s="755"/>
      <c r="AV41" s="755"/>
      <c r="AW41" s="755"/>
      <c r="AX41" s="758"/>
    </row>
    <row r="42" spans="2:50" ht="9" customHeight="1" x14ac:dyDescent="0.15">
      <c r="B42" s="736"/>
      <c r="C42" s="737"/>
      <c r="D42" s="737"/>
      <c r="E42" s="737"/>
      <c r="F42" s="737"/>
      <c r="G42" s="737"/>
      <c r="H42" s="737"/>
      <c r="I42" s="737"/>
      <c r="J42" s="738"/>
      <c r="K42" s="756"/>
      <c r="L42" s="757"/>
      <c r="M42" s="757"/>
      <c r="N42" s="757"/>
      <c r="O42" s="757"/>
      <c r="P42" s="757"/>
      <c r="Q42" s="757"/>
      <c r="R42" s="757"/>
      <c r="S42" s="756"/>
      <c r="T42" s="757"/>
      <c r="U42" s="757"/>
      <c r="V42" s="757"/>
      <c r="W42" s="757"/>
      <c r="X42" s="757"/>
      <c r="Y42" s="757"/>
      <c r="Z42" s="757"/>
      <c r="AA42" s="756"/>
      <c r="AB42" s="757"/>
      <c r="AC42" s="757"/>
      <c r="AD42" s="757"/>
      <c r="AE42" s="757"/>
      <c r="AF42" s="757"/>
      <c r="AG42" s="757"/>
      <c r="AH42" s="757"/>
      <c r="AI42" s="756"/>
      <c r="AJ42" s="757"/>
      <c r="AK42" s="757"/>
      <c r="AL42" s="757"/>
      <c r="AM42" s="757"/>
      <c r="AN42" s="757"/>
      <c r="AO42" s="757"/>
      <c r="AP42" s="757"/>
      <c r="AQ42" s="756"/>
      <c r="AR42" s="757"/>
      <c r="AS42" s="757"/>
      <c r="AT42" s="757"/>
      <c r="AU42" s="757"/>
      <c r="AV42" s="757"/>
      <c r="AW42" s="757"/>
      <c r="AX42" s="759"/>
    </row>
    <row r="43" spans="2:50" ht="11.25" customHeight="1" x14ac:dyDescent="0.15">
      <c r="B43" s="760">
        <v>2025</v>
      </c>
      <c r="C43" s="761"/>
      <c r="D43" s="761"/>
      <c r="E43" s="761" t="s">
        <v>280</v>
      </c>
      <c r="F43" s="761"/>
      <c r="G43" s="761">
        <v>3</v>
      </c>
      <c r="H43" s="765"/>
      <c r="I43" s="761" t="s">
        <v>281</v>
      </c>
      <c r="J43" s="767"/>
      <c r="K43" s="748"/>
      <c r="L43" s="749"/>
      <c r="M43" s="749"/>
      <c r="N43" s="749"/>
      <c r="O43" s="749"/>
      <c r="P43" s="749"/>
      <c r="Q43" s="749"/>
      <c r="R43" s="750"/>
      <c r="S43" s="748"/>
      <c r="T43" s="749"/>
      <c r="U43" s="749"/>
      <c r="V43" s="749"/>
      <c r="W43" s="749"/>
      <c r="X43" s="749"/>
      <c r="Y43" s="749"/>
      <c r="Z43" s="750"/>
      <c r="AA43" s="748"/>
      <c r="AB43" s="749"/>
      <c r="AC43" s="749"/>
      <c r="AD43" s="749"/>
      <c r="AE43" s="749"/>
      <c r="AF43" s="749"/>
      <c r="AG43" s="749"/>
      <c r="AH43" s="750"/>
      <c r="AI43" s="748"/>
      <c r="AJ43" s="749"/>
      <c r="AK43" s="749"/>
      <c r="AL43" s="749"/>
      <c r="AM43" s="749"/>
      <c r="AN43" s="749"/>
      <c r="AO43" s="749"/>
      <c r="AP43" s="750"/>
      <c r="AQ43" s="748"/>
      <c r="AR43" s="749"/>
      <c r="AS43" s="749"/>
      <c r="AT43" s="749"/>
      <c r="AU43" s="749"/>
      <c r="AV43" s="749"/>
      <c r="AW43" s="749"/>
      <c r="AX43" s="750"/>
    </row>
    <row r="44" spans="2:50" ht="11.25" customHeight="1" x14ac:dyDescent="0.15">
      <c r="B44" s="762"/>
      <c r="C44" s="763"/>
      <c r="D44" s="763"/>
      <c r="E44" s="764"/>
      <c r="F44" s="764"/>
      <c r="G44" s="766"/>
      <c r="H44" s="766"/>
      <c r="I44" s="764"/>
      <c r="J44" s="768"/>
      <c r="K44" s="751"/>
      <c r="L44" s="752"/>
      <c r="M44" s="752"/>
      <c r="N44" s="752"/>
      <c r="O44" s="752"/>
      <c r="P44" s="752"/>
      <c r="Q44" s="752"/>
      <c r="R44" s="753"/>
      <c r="S44" s="751"/>
      <c r="T44" s="752"/>
      <c r="U44" s="752"/>
      <c r="V44" s="752"/>
      <c r="W44" s="752"/>
      <c r="X44" s="752"/>
      <c r="Y44" s="752"/>
      <c r="Z44" s="753"/>
      <c r="AA44" s="751"/>
      <c r="AB44" s="752"/>
      <c r="AC44" s="752"/>
      <c r="AD44" s="752"/>
      <c r="AE44" s="752"/>
      <c r="AF44" s="752"/>
      <c r="AG44" s="752"/>
      <c r="AH44" s="753"/>
      <c r="AI44" s="751"/>
      <c r="AJ44" s="752"/>
      <c r="AK44" s="752"/>
      <c r="AL44" s="752"/>
      <c r="AM44" s="752"/>
      <c r="AN44" s="752"/>
      <c r="AO44" s="752"/>
      <c r="AP44" s="753"/>
      <c r="AQ44" s="751"/>
      <c r="AR44" s="752"/>
      <c r="AS44" s="752"/>
      <c r="AT44" s="752"/>
      <c r="AU44" s="752"/>
      <c r="AV44" s="752"/>
      <c r="AW44" s="752"/>
      <c r="AX44" s="753"/>
    </row>
    <row r="45" spans="2:50" ht="9" customHeight="1" x14ac:dyDescent="0.15">
      <c r="B45" s="733" t="s">
        <v>282</v>
      </c>
      <c r="C45" s="734"/>
      <c r="D45" s="734"/>
      <c r="E45" s="734"/>
      <c r="F45" s="734"/>
      <c r="G45" s="734"/>
      <c r="H45" s="734"/>
      <c r="I45" s="734"/>
      <c r="J45" s="735"/>
      <c r="K45" s="754"/>
      <c r="L45" s="755"/>
      <c r="M45" s="755"/>
      <c r="N45" s="755"/>
      <c r="O45" s="755"/>
      <c r="P45" s="755"/>
      <c r="Q45" s="755"/>
      <c r="R45" s="755"/>
      <c r="S45" s="754"/>
      <c r="T45" s="755"/>
      <c r="U45" s="755"/>
      <c r="V45" s="755"/>
      <c r="W45" s="755"/>
      <c r="X45" s="755"/>
      <c r="Y45" s="755"/>
      <c r="Z45" s="755"/>
      <c r="AA45" s="754"/>
      <c r="AB45" s="755"/>
      <c r="AC45" s="755"/>
      <c r="AD45" s="755"/>
      <c r="AE45" s="755"/>
      <c r="AF45" s="755"/>
      <c r="AG45" s="755"/>
      <c r="AH45" s="755"/>
      <c r="AI45" s="754"/>
      <c r="AJ45" s="755"/>
      <c r="AK45" s="755"/>
      <c r="AL45" s="755"/>
      <c r="AM45" s="755"/>
      <c r="AN45" s="755"/>
      <c r="AO45" s="755"/>
      <c r="AP45" s="755"/>
      <c r="AQ45" s="754"/>
      <c r="AR45" s="755"/>
      <c r="AS45" s="755"/>
      <c r="AT45" s="755"/>
      <c r="AU45" s="755"/>
      <c r="AV45" s="755"/>
      <c r="AW45" s="755"/>
      <c r="AX45" s="758"/>
    </row>
    <row r="46" spans="2:50" ht="9" customHeight="1" x14ac:dyDescent="0.15">
      <c r="B46" s="736"/>
      <c r="C46" s="737"/>
      <c r="D46" s="737"/>
      <c r="E46" s="737"/>
      <c r="F46" s="737"/>
      <c r="G46" s="737"/>
      <c r="H46" s="737"/>
      <c r="I46" s="737"/>
      <c r="J46" s="738"/>
      <c r="K46" s="756"/>
      <c r="L46" s="757"/>
      <c r="M46" s="757"/>
      <c r="N46" s="757"/>
      <c r="O46" s="757"/>
      <c r="P46" s="757"/>
      <c r="Q46" s="757"/>
      <c r="R46" s="757"/>
      <c r="S46" s="756"/>
      <c r="T46" s="757"/>
      <c r="U46" s="757"/>
      <c r="V46" s="757"/>
      <c r="W46" s="757"/>
      <c r="X46" s="757"/>
      <c r="Y46" s="757"/>
      <c r="Z46" s="757"/>
      <c r="AA46" s="756"/>
      <c r="AB46" s="757"/>
      <c r="AC46" s="757"/>
      <c r="AD46" s="757"/>
      <c r="AE46" s="757"/>
      <c r="AF46" s="757"/>
      <c r="AG46" s="757"/>
      <c r="AH46" s="757"/>
      <c r="AI46" s="756"/>
      <c r="AJ46" s="757"/>
      <c r="AK46" s="757"/>
      <c r="AL46" s="757"/>
      <c r="AM46" s="757"/>
      <c r="AN46" s="757"/>
      <c r="AO46" s="757"/>
      <c r="AP46" s="757"/>
      <c r="AQ46" s="756"/>
      <c r="AR46" s="757"/>
      <c r="AS46" s="757"/>
      <c r="AT46" s="757"/>
      <c r="AU46" s="757"/>
      <c r="AV46" s="757"/>
      <c r="AW46" s="757"/>
      <c r="AX46" s="759"/>
    </row>
    <row r="47" spans="2:50" ht="11.25" customHeight="1" x14ac:dyDescent="0.15">
      <c r="B47" s="760">
        <v>2025</v>
      </c>
      <c r="C47" s="761"/>
      <c r="D47" s="761"/>
      <c r="E47" s="761" t="s">
        <v>280</v>
      </c>
      <c r="F47" s="761"/>
      <c r="G47" s="761">
        <v>4</v>
      </c>
      <c r="H47" s="765"/>
      <c r="I47" s="761" t="s">
        <v>281</v>
      </c>
      <c r="J47" s="767"/>
      <c r="K47" s="748"/>
      <c r="L47" s="749"/>
      <c r="M47" s="749"/>
      <c r="N47" s="749"/>
      <c r="O47" s="749"/>
      <c r="P47" s="749"/>
      <c r="Q47" s="749"/>
      <c r="R47" s="750"/>
      <c r="S47" s="748"/>
      <c r="T47" s="749"/>
      <c r="U47" s="749"/>
      <c r="V47" s="749"/>
      <c r="W47" s="749"/>
      <c r="X47" s="749"/>
      <c r="Y47" s="749"/>
      <c r="Z47" s="750"/>
      <c r="AA47" s="748"/>
      <c r="AB47" s="749"/>
      <c r="AC47" s="749"/>
      <c r="AD47" s="749"/>
      <c r="AE47" s="749"/>
      <c r="AF47" s="749"/>
      <c r="AG47" s="749"/>
      <c r="AH47" s="750"/>
      <c r="AI47" s="748"/>
      <c r="AJ47" s="749"/>
      <c r="AK47" s="749"/>
      <c r="AL47" s="749"/>
      <c r="AM47" s="749"/>
      <c r="AN47" s="749"/>
      <c r="AO47" s="749"/>
      <c r="AP47" s="750"/>
      <c r="AQ47" s="748"/>
      <c r="AR47" s="749"/>
      <c r="AS47" s="749"/>
      <c r="AT47" s="749"/>
      <c r="AU47" s="749"/>
      <c r="AV47" s="749"/>
      <c r="AW47" s="749"/>
      <c r="AX47" s="750"/>
    </row>
    <row r="48" spans="2:50" ht="11.25" customHeight="1" x14ac:dyDescent="0.15">
      <c r="B48" s="762"/>
      <c r="C48" s="763"/>
      <c r="D48" s="763"/>
      <c r="E48" s="764"/>
      <c r="F48" s="764"/>
      <c r="G48" s="766"/>
      <c r="H48" s="766"/>
      <c r="I48" s="764"/>
      <c r="J48" s="768"/>
      <c r="K48" s="751"/>
      <c r="L48" s="752"/>
      <c r="M48" s="752"/>
      <c r="N48" s="752"/>
      <c r="O48" s="752"/>
      <c r="P48" s="752"/>
      <c r="Q48" s="752"/>
      <c r="R48" s="753"/>
      <c r="S48" s="751"/>
      <c r="T48" s="752"/>
      <c r="U48" s="752"/>
      <c r="V48" s="752"/>
      <c r="W48" s="752"/>
      <c r="X48" s="752"/>
      <c r="Y48" s="752"/>
      <c r="Z48" s="753"/>
      <c r="AA48" s="751"/>
      <c r="AB48" s="752"/>
      <c r="AC48" s="752"/>
      <c r="AD48" s="752"/>
      <c r="AE48" s="752"/>
      <c r="AF48" s="752"/>
      <c r="AG48" s="752"/>
      <c r="AH48" s="753"/>
      <c r="AI48" s="751"/>
      <c r="AJ48" s="752"/>
      <c r="AK48" s="752"/>
      <c r="AL48" s="752"/>
      <c r="AM48" s="752"/>
      <c r="AN48" s="752"/>
      <c r="AO48" s="752"/>
      <c r="AP48" s="753"/>
      <c r="AQ48" s="751"/>
      <c r="AR48" s="752"/>
      <c r="AS48" s="752"/>
      <c r="AT48" s="752"/>
      <c r="AU48" s="752"/>
      <c r="AV48" s="752"/>
      <c r="AW48" s="752"/>
      <c r="AX48" s="753"/>
    </row>
    <row r="49" spans="2:51" ht="9" customHeight="1" x14ac:dyDescent="0.15">
      <c r="B49" s="733" t="s">
        <v>282</v>
      </c>
      <c r="C49" s="734"/>
      <c r="D49" s="734"/>
      <c r="E49" s="734"/>
      <c r="F49" s="734"/>
      <c r="G49" s="734"/>
      <c r="H49" s="734"/>
      <c r="I49" s="734"/>
      <c r="J49" s="735"/>
      <c r="K49" s="754"/>
      <c r="L49" s="755"/>
      <c r="M49" s="755"/>
      <c r="N49" s="755"/>
      <c r="O49" s="755"/>
      <c r="P49" s="755"/>
      <c r="Q49" s="755"/>
      <c r="R49" s="755"/>
      <c r="S49" s="754"/>
      <c r="T49" s="755"/>
      <c r="U49" s="755"/>
      <c r="V49" s="755"/>
      <c r="W49" s="755"/>
      <c r="X49" s="755"/>
      <c r="Y49" s="755"/>
      <c r="Z49" s="755"/>
      <c r="AA49" s="754"/>
      <c r="AB49" s="755"/>
      <c r="AC49" s="755"/>
      <c r="AD49" s="755"/>
      <c r="AE49" s="755"/>
      <c r="AF49" s="755"/>
      <c r="AG49" s="755"/>
      <c r="AH49" s="755"/>
      <c r="AI49" s="754"/>
      <c r="AJ49" s="755"/>
      <c r="AK49" s="755"/>
      <c r="AL49" s="755"/>
      <c r="AM49" s="755"/>
      <c r="AN49" s="755"/>
      <c r="AO49" s="755"/>
      <c r="AP49" s="755"/>
      <c r="AQ49" s="754"/>
      <c r="AR49" s="755"/>
      <c r="AS49" s="755"/>
      <c r="AT49" s="755"/>
      <c r="AU49" s="755"/>
      <c r="AV49" s="755"/>
      <c r="AW49" s="755"/>
      <c r="AX49" s="758"/>
    </row>
    <row r="50" spans="2:51" ht="9" customHeight="1" x14ac:dyDescent="0.15">
      <c r="B50" s="736"/>
      <c r="C50" s="737"/>
      <c r="D50" s="737"/>
      <c r="E50" s="737"/>
      <c r="F50" s="737"/>
      <c r="G50" s="737"/>
      <c r="H50" s="737"/>
      <c r="I50" s="737"/>
      <c r="J50" s="738"/>
      <c r="K50" s="756"/>
      <c r="L50" s="757"/>
      <c r="M50" s="757"/>
      <c r="N50" s="757"/>
      <c r="O50" s="757"/>
      <c r="P50" s="757"/>
      <c r="Q50" s="757"/>
      <c r="R50" s="757"/>
      <c r="S50" s="756"/>
      <c r="T50" s="757"/>
      <c r="U50" s="757"/>
      <c r="V50" s="757"/>
      <c r="W50" s="757"/>
      <c r="X50" s="757"/>
      <c r="Y50" s="757"/>
      <c r="Z50" s="757"/>
      <c r="AA50" s="756"/>
      <c r="AB50" s="757"/>
      <c r="AC50" s="757"/>
      <c r="AD50" s="757"/>
      <c r="AE50" s="757"/>
      <c r="AF50" s="757"/>
      <c r="AG50" s="757"/>
      <c r="AH50" s="757"/>
      <c r="AI50" s="756"/>
      <c r="AJ50" s="757"/>
      <c r="AK50" s="757"/>
      <c r="AL50" s="757"/>
      <c r="AM50" s="757"/>
      <c r="AN50" s="757"/>
      <c r="AO50" s="757"/>
      <c r="AP50" s="757"/>
      <c r="AQ50" s="756"/>
      <c r="AR50" s="757"/>
      <c r="AS50" s="757"/>
      <c r="AT50" s="757"/>
      <c r="AU50" s="757"/>
      <c r="AV50" s="757"/>
      <c r="AW50" s="757"/>
      <c r="AX50" s="759"/>
    </row>
    <row r="51" spans="2:51" ht="11.25" customHeight="1" x14ac:dyDescent="0.15">
      <c r="B51" s="760">
        <v>2025</v>
      </c>
      <c r="C51" s="761"/>
      <c r="D51" s="761"/>
      <c r="E51" s="761" t="s">
        <v>280</v>
      </c>
      <c r="F51" s="761"/>
      <c r="G51" s="761">
        <v>5</v>
      </c>
      <c r="H51" s="765"/>
      <c r="I51" s="761" t="s">
        <v>281</v>
      </c>
      <c r="J51" s="767"/>
      <c r="K51" s="748"/>
      <c r="L51" s="749"/>
      <c r="M51" s="749"/>
      <c r="N51" s="749"/>
      <c r="O51" s="749"/>
      <c r="P51" s="749"/>
      <c r="Q51" s="749"/>
      <c r="R51" s="750"/>
      <c r="S51" s="748"/>
      <c r="T51" s="749"/>
      <c r="U51" s="749"/>
      <c r="V51" s="749"/>
      <c r="W51" s="749"/>
      <c r="X51" s="749"/>
      <c r="Y51" s="749"/>
      <c r="Z51" s="750"/>
      <c r="AA51" s="748"/>
      <c r="AB51" s="749"/>
      <c r="AC51" s="749"/>
      <c r="AD51" s="749"/>
      <c r="AE51" s="749"/>
      <c r="AF51" s="749"/>
      <c r="AG51" s="749"/>
      <c r="AH51" s="750"/>
      <c r="AI51" s="748"/>
      <c r="AJ51" s="749"/>
      <c r="AK51" s="749"/>
      <c r="AL51" s="749"/>
      <c r="AM51" s="749"/>
      <c r="AN51" s="749"/>
      <c r="AO51" s="749"/>
      <c r="AP51" s="750"/>
      <c r="AQ51" s="748"/>
      <c r="AR51" s="749"/>
      <c r="AS51" s="749"/>
      <c r="AT51" s="749"/>
      <c r="AU51" s="749"/>
      <c r="AV51" s="749"/>
      <c r="AW51" s="749"/>
      <c r="AX51" s="750"/>
    </row>
    <row r="52" spans="2:51" ht="11.25" customHeight="1" x14ac:dyDescent="0.15">
      <c r="B52" s="762"/>
      <c r="C52" s="763"/>
      <c r="D52" s="763"/>
      <c r="E52" s="764"/>
      <c r="F52" s="764"/>
      <c r="G52" s="766"/>
      <c r="H52" s="766"/>
      <c r="I52" s="764"/>
      <c r="J52" s="768"/>
      <c r="K52" s="751"/>
      <c r="L52" s="752"/>
      <c r="M52" s="752"/>
      <c r="N52" s="752"/>
      <c r="O52" s="752"/>
      <c r="P52" s="752"/>
      <c r="Q52" s="752"/>
      <c r="R52" s="753"/>
      <c r="S52" s="751"/>
      <c r="T52" s="752"/>
      <c r="U52" s="752"/>
      <c r="V52" s="752"/>
      <c r="W52" s="752"/>
      <c r="X52" s="752"/>
      <c r="Y52" s="752"/>
      <c r="Z52" s="753"/>
      <c r="AA52" s="751"/>
      <c r="AB52" s="752"/>
      <c r="AC52" s="752"/>
      <c r="AD52" s="752"/>
      <c r="AE52" s="752"/>
      <c r="AF52" s="752"/>
      <c r="AG52" s="752"/>
      <c r="AH52" s="753"/>
      <c r="AI52" s="751"/>
      <c r="AJ52" s="752"/>
      <c r="AK52" s="752"/>
      <c r="AL52" s="752"/>
      <c r="AM52" s="752"/>
      <c r="AN52" s="752"/>
      <c r="AO52" s="752"/>
      <c r="AP52" s="753"/>
      <c r="AQ52" s="751"/>
      <c r="AR52" s="752"/>
      <c r="AS52" s="752"/>
      <c r="AT52" s="752"/>
      <c r="AU52" s="752"/>
      <c r="AV52" s="752"/>
      <c r="AW52" s="752"/>
      <c r="AX52" s="753"/>
    </row>
    <row r="53" spans="2:51" ht="9" customHeight="1" x14ac:dyDescent="0.15">
      <c r="B53" s="733" t="s">
        <v>282</v>
      </c>
      <c r="C53" s="734"/>
      <c r="D53" s="734"/>
      <c r="E53" s="734"/>
      <c r="F53" s="734"/>
      <c r="G53" s="734"/>
      <c r="H53" s="734"/>
      <c r="I53" s="734"/>
      <c r="J53" s="735"/>
      <c r="K53" s="754"/>
      <c r="L53" s="755"/>
      <c r="M53" s="755"/>
      <c r="N53" s="755"/>
      <c r="O53" s="755"/>
      <c r="P53" s="755"/>
      <c r="Q53" s="755"/>
      <c r="R53" s="755"/>
      <c r="S53" s="754"/>
      <c r="T53" s="755"/>
      <c r="U53" s="755"/>
      <c r="V53" s="755"/>
      <c r="W53" s="755"/>
      <c r="X53" s="755"/>
      <c r="Y53" s="755"/>
      <c r="Z53" s="755"/>
      <c r="AA53" s="754"/>
      <c r="AB53" s="755"/>
      <c r="AC53" s="755"/>
      <c r="AD53" s="755"/>
      <c r="AE53" s="755"/>
      <c r="AF53" s="755"/>
      <c r="AG53" s="755"/>
      <c r="AH53" s="755"/>
      <c r="AI53" s="754"/>
      <c r="AJ53" s="755"/>
      <c r="AK53" s="755"/>
      <c r="AL53" s="755"/>
      <c r="AM53" s="755"/>
      <c r="AN53" s="755"/>
      <c r="AO53" s="755"/>
      <c r="AP53" s="755"/>
      <c r="AQ53" s="754"/>
      <c r="AR53" s="755"/>
      <c r="AS53" s="755"/>
      <c r="AT53" s="755"/>
      <c r="AU53" s="755"/>
      <c r="AV53" s="755"/>
      <c r="AW53" s="755"/>
      <c r="AX53" s="758"/>
    </row>
    <row r="54" spans="2:51" ht="9" customHeight="1" x14ac:dyDescent="0.15">
      <c r="B54" s="736"/>
      <c r="C54" s="737"/>
      <c r="D54" s="737"/>
      <c r="E54" s="737"/>
      <c r="F54" s="737"/>
      <c r="G54" s="737"/>
      <c r="H54" s="737"/>
      <c r="I54" s="737"/>
      <c r="J54" s="738"/>
      <c r="K54" s="756"/>
      <c r="L54" s="757"/>
      <c r="M54" s="757"/>
      <c r="N54" s="757"/>
      <c r="O54" s="757"/>
      <c r="P54" s="757"/>
      <c r="Q54" s="757"/>
      <c r="R54" s="757"/>
      <c r="S54" s="756"/>
      <c r="T54" s="757"/>
      <c r="U54" s="757"/>
      <c r="V54" s="757"/>
      <c r="W54" s="757"/>
      <c r="X54" s="757"/>
      <c r="Y54" s="757"/>
      <c r="Z54" s="757"/>
      <c r="AA54" s="756"/>
      <c r="AB54" s="757"/>
      <c r="AC54" s="757"/>
      <c r="AD54" s="757"/>
      <c r="AE54" s="757"/>
      <c r="AF54" s="757"/>
      <c r="AG54" s="757"/>
      <c r="AH54" s="757"/>
      <c r="AI54" s="756"/>
      <c r="AJ54" s="757"/>
      <c r="AK54" s="757"/>
      <c r="AL54" s="757"/>
      <c r="AM54" s="757"/>
      <c r="AN54" s="757"/>
      <c r="AO54" s="757"/>
      <c r="AP54" s="757"/>
      <c r="AQ54" s="756"/>
      <c r="AR54" s="757"/>
      <c r="AS54" s="757"/>
      <c r="AT54" s="757"/>
      <c r="AU54" s="757"/>
      <c r="AV54" s="757"/>
      <c r="AW54" s="757"/>
      <c r="AX54" s="759"/>
      <c r="AY54" s="98"/>
    </row>
    <row r="55" spans="2:51" ht="11.25" customHeight="1" x14ac:dyDescent="0.15">
      <c r="B55" s="760">
        <v>2025</v>
      </c>
      <c r="C55" s="761"/>
      <c r="D55" s="761"/>
      <c r="E55" s="761" t="s">
        <v>280</v>
      </c>
      <c r="F55" s="761"/>
      <c r="G55" s="761">
        <v>6</v>
      </c>
      <c r="H55" s="765"/>
      <c r="I55" s="761" t="s">
        <v>281</v>
      </c>
      <c r="J55" s="767"/>
      <c r="K55" s="748"/>
      <c r="L55" s="749"/>
      <c r="M55" s="749"/>
      <c r="N55" s="749"/>
      <c r="O55" s="749"/>
      <c r="P55" s="749"/>
      <c r="Q55" s="749"/>
      <c r="R55" s="750"/>
      <c r="S55" s="748"/>
      <c r="T55" s="749"/>
      <c r="U55" s="749"/>
      <c r="V55" s="749"/>
      <c r="W55" s="749"/>
      <c r="X55" s="749"/>
      <c r="Y55" s="749"/>
      <c r="Z55" s="750"/>
      <c r="AA55" s="748"/>
      <c r="AB55" s="749"/>
      <c r="AC55" s="749"/>
      <c r="AD55" s="749"/>
      <c r="AE55" s="749"/>
      <c r="AF55" s="749"/>
      <c r="AG55" s="749"/>
      <c r="AH55" s="750"/>
      <c r="AI55" s="748"/>
      <c r="AJ55" s="749"/>
      <c r="AK55" s="749"/>
      <c r="AL55" s="749"/>
      <c r="AM55" s="749"/>
      <c r="AN55" s="749"/>
      <c r="AO55" s="749"/>
      <c r="AP55" s="750"/>
      <c r="AQ55" s="748"/>
      <c r="AR55" s="749"/>
      <c r="AS55" s="749"/>
      <c r="AT55" s="749"/>
      <c r="AU55" s="749"/>
      <c r="AV55" s="749"/>
      <c r="AW55" s="749"/>
      <c r="AX55" s="750"/>
      <c r="AY55" s="98"/>
    </row>
    <row r="56" spans="2:51" ht="11.25" customHeight="1" x14ac:dyDescent="0.15">
      <c r="B56" s="762"/>
      <c r="C56" s="763"/>
      <c r="D56" s="763"/>
      <c r="E56" s="764"/>
      <c r="F56" s="764"/>
      <c r="G56" s="766"/>
      <c r="H56" s="766"/>
      <c r="I56" s="764"/>
      <c r="J56" s="768"/>
      <c r="K56" s="751"/>
      <c r="L56" s="752"/>
      <c r="M56" s="752"/>
      <c r="N56" s="752"/>
      <c r="O56" s="752"/>
      <c r="P56" s="752"/>
      <c r="Q56" s="752"/>
      <c r="R56" s="753"/>
      <c r="S56" s="751"/>
      <c r="T56" s="752"/>
      <c r="U56" s="752"/>
      <c r="V56" s="752"/>
      <c r="W56" s="752"/>
      <c r="X56" s="752"/>
      <c r="Y56" s="752"/>
      <c r="Z56" s="753"/>
      <c r="AA56" s="751"/>
      <c r="AB56" s="752"/>
      <c r="AC56" s="752"/>
      <c r="AD56" s="752"/>
      <c r="AE56" s="752"/>
      <c r="AF56" s="752"/>
      <c r="AG56" s="752"/>
      <c r="AH56" s="753"/>
      <c r="AI56" s="751"/>
      <c r="AJ56" s="752"/>
      <c r="AK56" s="752"/>
      <c r="AL56" s="752"/>
      <c r="AM56" s="752"/>
      <c r="AN56" s="752"/>
      <c r="AO56" s="752"/>
      <c r="AP56" s="753"/>
      <c r="AQ56" s="751"/>
      <c r="AR56" s="752"/>
      <c r="AS56" s="752"/>
      <c r="AT56" s="752"/>
      <c r="AU56" s="752"/>
      <c r="AV56" s="752"/>
      <c r="AW56" s="752"/>
      <c r="AX56" s="753"/>
      <c r="AY56" s="98"/>
    </row>
    <row r="57" spans="2:51" ht="9" customHeight="1" x14ac:dyDescent="0.15">
      <c r="B57" s="733" t="s">
        <v>282</v>
      </c>
      <c r="C57" s="734"/>
      <c r="D57" s="734"/>
      <c r="E57" s="734"/>
      <c r="F57" s="734"/>
      <c r="G57" s="734"/>
      <c r="H57" s="734"/>
      <c r="I57" s="734"/>
      <c r="J57" s="735"/>
      <c r="K57" s="754"/>
      <c r="L57" s="755"/>
      <c r="M57" s="755"/>
      <c r="N57" s="755"/>
      <c r="O57" s="755"/>
      <c r="P57" s="755"/>
      <c r="Q57" s="755"/>
      <c r="R57" s="755"/>
      <c r="S57" s="754"/>
      <c r="T57" s="755"/>
      <c r="U57" s="755"/>
      <c r="V57" s="755"/>
      <c r="W57" s="755"/>
      <c r="X57" s="755"/>
      <c r="Y57" s="755"/>
      <c r="Z57" s="755"/>
      <c r="AA57" s="754"/>
      <c r="AB57" s="755"/>
      <c r="AC57" s="755"/>
      <c r="AD57" s="755"/>
      <c r="AE57" s="755"/>
      <c r="AF57" s="755"/>
      <c r="AG57" s="755"/>
      <c r="AH57" s="755"/>
      <c r="AI57" s="754"/>
      <c r="AJ57" s="755"/>
      <c r="AK57" s="755"/>
      <c r="AL57" s="755"/>
      <c r="AM57" s="755"/>
      <c r="AN57" s="755"/>
      <c r="AO57" s="755"/>
      <c r="AP57" s="755"/>
      <c r="AQ57" s="754"/>
      <c r="AR57" s="755"/>
      <c r="AS57" s="755"/>
      <c r="AT57" s="755"/>
      <c r="AU57" s="755"/>
      <c r="AV57" s="755"/>
      <c r="AW57" s="755"/>
      <c r="AX57" s="758"/>
    </row>
    <row r="58" spans="2:51" ht="9" customHeight="1" x14ac:dyDescent="0.15">
      <c r="B58" s="736"/>
      <c r="C58" s="737"/>
      <c r="D58" s="737"/>
      <c r="E58" s="737"/>
      <c r="F58" s="737"/>
      <c r="G58" s="737"/>
      <c r="H58" s="737"/>
      <c r="I58" s="737"/>
      <c r="J58" s="738"/>
      <c r="K58" s="756"/>
      <c r="L58" s="757"/>
      <c r="M58" s="757"/>
      <c r="N58" s="757"/>
      <c r="O58" s="757"/>
      <c r="P58" s="757"/>
      <c r="Q58" s="757"/>
      <c r="R58" s="757"/>
      <c r="S58" s="756"/>
      <c r="T58" s="757"/>
      <c r="U58" s="757"/>
      <c r="V58" s="757"/>
      <c r="W58" s="757"/>
      <c r="X58" s="757"/>
      <c r="Y58" s="757"/>
      <c r="Z58" s="757"/>
      <c r="AA58" s="756"/>
      <c r="AB58" s="757"/>
      <c r="AC58" s="757"/>
      <c r="AD58" s="757"/>
      <c r="AE58" s="757"/>
      <c r="AF58" s="757"/>
      <c r="AG58" s="757"/>
      <c r="AH58" s="757"/>
      <c r="AI58" s="756"/>
      <c r="AJ58" s="757"/>
      <c r="AK58" s="757"/>
      <c r="AL58" s="757"/>
      <c r="AM58" s="757"/>
      <c r="AN58" s="757"/>
      <c r="AO58" s="757"/>
      <c r="AP58" s="757"/>
      <c r="AQ58" s="756"/>
      <c r="AR58" s="757"/>
      <c r="AS58" s="757"/>
      <c r="AT58" s="757"/>
      <c r="AU58" s="757"/>
      <c r="AV58" s="757"/>
      <c r="AW58" s="757"/>
      <c r="AX58" s="759"/>
    </row>
    <row r="59" spans="2:51" ht="11.25" customHeight="1" x14ac:dyDescent="0.15">
      <c r="B59" s="760">
        <v>2025</v>
      </c>
      <c r="C59" s="761"/>
      <c r="D59" s="761"/>
      <c r="E59" s="761" t="s">
        <v>280</v>
      </c>
      <c r="F59" s="761"/>
      <c r="G59" s="761">
        <v>7</v>
      </c>
      <c r="H59" s="765"/>
      <c r="I59" s="761" t="s">
        <v>281</v>
      </c>
      <c r="J59" s="767"/>
      <c r="K59" s="748"/>
      <c r="L59" s="749"/>
      <c r="M59" s="749"/>
      <c r="N59" s="749"/>
      <c r="O59" s="749"/>
      <c r="P59" s="749"/>
      <c r="Q59" s="749"/>
      <c r="R59" s="750"/>
      <c r="S59" s="748"/>
      <c r="T59" s="749"/>
      <c r="U59" s="749"/>
      <c r="V59" s="749"/>
      <c r="W59" s="749"/>
      <c r="X59" s="749"/>
      <c r="Y59" s="749"/>
      <c r="Z59" s="750"/>
      <c r="AA59" s="748"/>
      <c r="AB59" s="749"/>
      <c r="AC59" s="749"/>
      <c r="AD59" s="749"/>
      <c r="AE59" s="749"/>
      <c r="AF59" s="749"/>
      <c r="AG59" s="749"/>
      <c r="AH59" s="750"/>
      <c r="AI59" s="748"/>
      <c r="AJ59" s="749"/>
      <c r="AK59" s="749"/>
      <c r="AL59" s="749"/>
      <c r="AM59" s="749"/>
      <c r="AN59" s="749"/>
      <c r="AO59" s="749"/>
      <c r="AP59" s="750"/>
      <c r="AQ59" s="748"/>
      <c r="AR59" s="749"/>
      <c r="AS59" s="749"/>
      <c r="AT59" s="749"/>
      <c r="AU59" s="749"/>
      <c r="AV59" s="749"/>
      <c r="AW59" s="749"/>
      <c r="AX59" s="750"/>
    </row>
    <row r="60" spans="2:51" ht="11.25" customHeight="1" x14ac:dyDescent="0.15">
      <c r="B60" s="762"/>
      <c r="C60" s="763"/>
      <c r="D60" s="763"/>
      <c r="E60" s="764"/>
      <c r="F60" s="764"/>
      <c r="G60" s="766"/>
      <c r="H60" s="766"/>
      <c r="I60" s="764"/>
      <c r="J60" s="768"/>
      <c r="K60" s="751"/>
      <c r="L60" s="752"/>
      <c r="M60" s="752"/>
      <c r="N60" s="752"/>
      <c r="O60" s="752"/>
      <c r="P60" s="752"/>
      <c r="Q60" s="752"/>
      <c r="R60" s="753"/>
      <c r="S60" s="751"/>
      <c r="T60" s="752"/>
      <c r="U60" s="752"/>
      <c r="V60" s="752"/>
      <c r="W60" s="752"/>
      <c r="X60" s="752"/>
      <c r="Y60" s="752"/>
      <c r="Z60" s="753"/>
      <c r="AA60" s="751"/>
      <c r="AB60" s="752"/>
      <c r="AC60" s="752"/>
      <c r="AD60" s="752"/>
      <c r="AE60" s="752"/>
      <c r="AF60" s="752"/>
      <c r="AG60" s="752"/>
      <c r="AH60" s="753"/>
      <c r="AI60" s="751"/>
      <c r="AJ60" s="752"/>
      <c r="AK60" s="752"/>
      <c r="AL60" s="752"/>
      <c r="AM60" s="752"/>
      <c r="AN60" s="752"/>
      <c r="AO60" s="752"/>
      <c r="AP60" s="753"/>
      <c r="AQ60" s="751"/>
      <c r="AR60" s="752"/>
      <c r="AS60" s="752"/>
      <c r="AT60" s="752"/>
      <c r="AU60" s="752"/>
      <c r="AV60" s="752"/>
      <c r="AW60" s="752"/>
      <c r="AX60" s="753"/>
    </row>
    <row r="61" spans="2:51" ht="9" customHeight="1" x14ac:dyDescent="0.15">
      <c r="B61" s="733" t="s">
        <v>282</v>
      </c>
      <c r="C61" s="734"/>
      <c r="D61" s="734"/>
      <c r="E61" s="734"/>
      <c r="F61" s="734"/>
      <c r="G61" s="734"/>
      <c r="H61" s="734"/>
      <c r="I61" s="734"/>
      <c r="J61" s="735"/>
      <c r="K61" s="754"/>
      <c r="L61" s="755"/>
      <c r="M61" s="755"/>
      <c r="N61" s="755"/>
      <c r="O61" s="755"/>
      <c r="P61" s="755"/>
      <c r="Q61" s="755"/>
      <c r="R61" s="755"/>
      <c r="S61" s="754"/>
      <c r="T61" s="755"/>
      <c r="U61" s="755"/>
      <c r="V61" s="755"/>
      <c r="W61" s="755"/>
      <c r="X61" s="755"/>
      <c r="Y61" s="755"/>
      <c r="Z61" s="755"/>
      <c r="AA61" s="754"/>
      <c r="AB61" s="755"/>
      <c r="AC61" s="755"/>
      <c r="AD61" s="755"/>
      <c r="AE61" s="755"/>
      <c r="AF61" s="755"/>
      <c r="AG61" s="755"/>
      <c r="AH61" s="755"/>
      <c r="AI61" s="754"/>
      <c r="AJ61" s="755"/>
      <c r="AK61" s="755"/>
      <c r="AL61" s="755"/>
      <c r="AM61" s="755"/>
      <c r="AN61" s="755"/>
      <c r="AO61" s="755"/>
      <c r="AP61" s="755"/>
      <c r="AQ61" s="754"/>
      <c r="AR61" s="755"/>
      <c r="AS61" s="755"/>
      <c r="AT61" s="755"/>
      <c r="AU61" s="755"/>
      <c r="AV61" s="755"/>
      <c r="AW61" s="755"/>
      <c r="AX61" s="758"/>
    </row>
    <row r="62" spans="2:51" ht="9" customHeight="1" x14ac:dyDescent="0.15">
      <c r="B62" s="736"/>
      <c r="C62" s="737"/>
      <c r="D62" s="737"/>
      <c r="E62" s="737"/>
      <c r="F62" s="737"/>
      <c r="G62" s="737"/>
      <c r="H62" s="737"/>
      <c r="I62" s="737"/>
      <c r="J62" s="738"/>
      <c r="K62" s="756"/>
      <c r="L62" s="757"/>
      <c r="M62" s="757"/>
      <c r="N62" s="757"/>
      <c r="O62" s="757"/>
      <c r="P62" s="757"/>
      <c r="Q62" s="757"/>
      <c r="R62" s="757"/>
      <c r="S62" s="756"/>
      <c r="T62" s="757"/>
      <c r="U62" s="757"/>
      <c r="V62" s="757"/>
      <c r="W62" s="757"/>
      <c r="X62" s="757"/>
      <c r="Y62" s="757"/>
      <c r="Z62" s="757"/>
      <c r="AA62" s="756"/>
      <c r="AB62" s="757"/>
      <c r="AC62" s="757"/>
      <c r="AD62" s="757"/>
      <c r="AE62" s="757"/>
      <c r="AF62" s="757"/>
      <c r="AG62" s="757"/>
      <c r="AH62" s="757"/>
      <c r="AI62" s="756"/>
      <c r="AJ62" s="757"/>
      <c r="AK62" s="757"/>
      <c r="AL62" s="757"/>
      <c r="AM62" s="757"/>
      <c r="AN62" s="757"/>
      <c r="AO62" s="757"/>
      <c r="AP62" s="757"/>
      <c r="AQ62" s="756"/>
      <c r="AR62" s="757"/>
      <c r="AS62" s="757"/>
      <c r="AT62" s="757"/>
      <c r="AU62" s="757"/>
      <c r="AV62" s="757"/>
      <c r="AW62" s="757"/>
      <c r="AX62" s="759"/>
    </row>
    <row r="63" spans="2:51" ht="11.25" customHeight="1" x14ac:dyDescent="0.15">
      <c r="B63" s="760">
        <v>2025</v>
      </c>
      <c r="C63" s="761"/>
      <c r="D63" s="761"/>
      <c r="E63" s="761" t="s">
        <v>280</v>
      </c>
      <c r="F63" s="761"/>
      <c r="G63" s="761">
        <v>8</v>
      </c>
      <c r="H63" s="765"/>
      <c r="I63" s="761" t="s">
        <v>281</v>
      </c>
      <c r="J63" s="767"/>
      <c r="K63" s="748"/>
      <c r="L63" s="749"/>
      <c r="M63" s="749"/>
      <c r="N63" s="749"/>
      <c r="O63" s="749"/>
      <c r="P63" s="749"/>
      <c r="Q63" s="749"/>
      <c r="R63" s="750"/>
      <c r="S63" s="748"/>
      <c r="T63" s="749"/>
      <c r="U63" s="749"/>
      <c r="V63" s="749"/>
      <c r="W63" s="749"/>
      <c r="X63" s="749"/>
      <c r="Y63" s="749"/>
      <c r="Z63" s="750"/>
      <c r="AA63" s="748"/>
      <c r="AB63" s="749"/>
      <c r="AC63" s="749"/>
      <c r="AD63" s="749"/>
      <c r="AE63" s="749"/>
      <c r="AF63" s="749"/>
      <c r="AG63" s="749"/>
      <c r="AH63" s="750"/>
      <c r="AI63" s="748"/>
      <c r="AJ63" s="749"/>
      <c r="AK63" s="749"/>
      <c r="AL63" s="749"/>
      <c r="AM63" s="749"/>
      <c r="AN63" s="749"/>
      <c r="AO63" s="749"/>
      <c r="AP63" s="750"/>
      <c r="AQ63" s="748"/>
      <c r="AR63" s="749"/>
      <c r="AS63" s="749"/>
      <c r="AT63" s="749"/>
      <c r="AU63" s="749"/>
      <c r="AV63" s="749"/>
      <c r="AW63" s="749"/>
      <c r="AX63" s="750"/>
    </row>
    <row r="64" spans="2:51" ht="11.25" customHeight="1" x14ac:dyDescent="0.15">
      <c r="B64" s="762"/>
      <c r="C64" s="763"/>
      <c r="D64" s="763"/>
      <c r="E64" s="764"/>
      <c r="F64" s="764"/>
      <c r="G64" s="766"/>
      <c r="H64" s="766"/>
      <c r="I64" s="764"/>
      <c r="J64" s="768"/>
      <c r="K64" s="751"/>
      <c r="L64" s="752"/>
      <c r="M64" s="752"/>
      <c r="N64" s="752"/>
      <c r="O64" s="752"/>
      <c r="P64" s="752"/>
      <c r="Q64" s="752"/>
      <c r="R64" s="753"/>
      <c r="S64" s="751"/>
      <c r="T64" s="752"/>
      <c r="U64" s="752"/>
      <c r="V64" s="752"/>
      <c r="W64" s="752"/>
      <c r="X64" s="752"/>
      <c r="Y64" s="752"/>
      <c r="Z64" s="753"/>
      <c r="AA64" s="751"/>
      <c r="AB64" s="752"/>
      <c r="AC64" s="752"/>
      <c r="AD64" s="752"/>
      <c r="AE64" s="752"/>
      <c r="AF64" s="752"/>
      <c r="AG64" s="752"/>
      <c r="AH64" s="753"/>
      <c r="AI64" s="751"/>
      <c r="AJ64" s="752"/>
      <c r="AK64" s="752"/>
      <c r="AL64" s="752"/>
      <c r="AM64" s="752"/>
      <c r="AN64" s="752"/>
      <c r="AO64" s="752"/>
      <c r="AP64" s="753"/>
      <c r="AQ64" s="751"/>
      <c r="AR64" s="752"/>
      <c r="AS64" s="752"/>
      <c r="AT64" s="752"/>
      <c r="AU64" s="752"/>
      <c r="AV64" s="752"/>
      <c r="AW64" s="752"/>
      <c r="AX64" s="753"/>
    </row>
    <row r="65" spans="2:52" ht="9" customHeight="1" x14ac:dyDescent="0.15">
      <c r="B65" s="733" t="s">
        <v>282</v>
      </c>
      <c r="C65" s="734"/>
      <c r="D65" s="734"/>
      <c r="E65" s="734"/>
      <c r="F65" s="734"/>
      <c r="G65" s="734"/>
      <c r="H65" s="734"/>
      <c r="I65" s="734"/>
      <c r="J65" s="735"/>
      <c r="K65" s="754"/>
      <c r="L65" s="755"/>
      <c r="M65" s="755"/>
      <c r="N65" s="755"/>
      <c r="O65" s="755"/>
      <c r="P65" s="755"/>
      <c r="Q65" s="755"/>
      <c r="R65" s="755"/>
      <c r="S65" s="754"/>
      <c r="T65" s="755"/>
      <c r="U65" s="755"/>
      <c r="V65" s="755"/>
      <c r="W65" s="755"/>
      <c r="X65" s="755"/>
      <c r="Y65" s="755"/>
      <c r="Z65" s="755"/>
      <c r="AA65" s="754"/>
      <c r="AB65" s="755"/>
      <c r="AC65" s="755"/>
      <c r="AD65" s="755"/>
      <c r="AE65" s="755"/>
      <c r="AF65" s="755"/>
      <c r="AG65" s="755"/>
      <c r="AH65" s="755"/>
      <c r="AI65" s="754"/>
      <c r="AJ65" s="755"/>
      <c r="AK65" s="755"/>
      <c r="AL65" s="755"/>
      <c r="AM65" s="755"/>
      <c r="AN65" s="755"/>
      <c r="AO65" s="755"/>
      <c r="AP65" s="755"/>
      <c r="AQ65" s="754"/>
      <c r="AR65" s="755"/>
      <c r="AS65" s="755"/>
      <c r="AT65" s="755"/>
      <c r="AU65" s="755"/>
      <c r="AV65" s="755"/>
      <c r="AW65" s="755"/>
      <c r="AX65" s="758"/>
    </row>
    <row r="66" spans="2:52" ht="9" customHeight="1" x14ac:dyDescent="0.15">
      <c r="B66" s="736"/>
      <c r="C66" s="737"/>
      <c r="D66" s="737"/>
      <c r="E66" s="737"/>
      <c r="F66" s="737"/>
      <c r="G66" s="737"/>
      <c r="H66" s="737"/>
      <c r="I66" s="737"/>
      <c r="J66" s="738"/>
      <c r="K66" s="756"/>
      <c r="L66" s="757"/>
      <c r="M66" s="757"/>
      <c r="N66" s="757"/>
      <c r="O66" s="757"/>
      <c r="P66" s="757"/>
      <c r="Q66" s="757"/>
      <c r="R66" s="757"/>
      <c r="S66" s="756"/>
      <c r="T66" s="757"/>
      <c r="U66" s="757"/>
      <c r="V66" s="757"/>
      <c r="W66" s="757"/>
      <c r="X66" s="757"/>
      <c r="Y66" s="757"/>
      <c r="Z66" s="757"/>
      <c r="AA66" s="756"/>
      <c r="AB66" s="757"/>
      <c r="AC66" s="757"/>
      <c r="AD66" s="757"/>
      <c r="AE66" s="757"/>
      <c r="AF66" s="757"/>
      <c r="AG66" s="757"/>
      <c r="AH66" s="757"/>
      <c r="AI66" s="756"/>
      <c r="AJ66" s="757"/>
      <c r="AK66" s="757"/>
      <c r="AL66" s="757"/>
      <c r="AM66" s="757"/>
      <c r="AN66" s="757"/>
      <c r="AO66" s="757"/>
      <c r="AP66" s="757"/>
      <c r="AQ66" s="756"/>
      <c r="AR66" s="757"/>
      <c r="AS66" s="757"/>
      <c r="AT66" s="757"/>
      <c r="AU66" s="757"/>
      <c r="AV66" s="757"/>
      <c r="AW66" s="757"/>
      <c r="AX66" s="759"/>
    </row>
    <row r="67" spans="2:52" ht="11.25" customHeight="1" x14ac:dyDescent="0.15">
      <c r="B67" s="760">
        <v>2025</v>
      </c>
      <c r="C67" s="761"/>
      <c r="D67" s="761"/>
      <c r="E67" s="761" t="s">
        <v>280</v>
      </c>
      <c r="F67" s="761"/>
      <c r="G67" s="761">
        <v>9</v>
      </c>
      <c r="H67" s="765"/>
      <c r="I67" s="761" t="s">
        <v>281</v>
      </c>
      <c r="J67" s="767"/>
      <c r="K67" s="748"/>
      <c r="L67" s="749"/>
      <c r="M67" s="749"/>
      <c r="N67" s="749"/>
      <c r="O67" s="749"/>
      <c r="P67" s="749"/>
      <c r="Q67" s="749"/>
      <c r="R67" s="750"/>
      <c r="S67" s="748"/>
      <c r="T67" s="749"/>
      <c r="U67" s="749"/>
      <c r="V67" s="749"/>
      <c r="W67" s="749"/>
      <c r="X67" s="749"/>
      <c r="Y67" s="749"/>
      <c r="Z67" s="750"/>
      <c r="AA67" s="748"/>
      <c r="AB67" s="749"/>
      <c r="AC67" s="749"/>
      <c r="AD67" s="749"/>
      <c r="AE67" s="749"/>
      <c r="AF67" s="749"/>
      <c r="AG67" s="749"/>
      <c r="AH67" s="750"/>
      <c r="AI67" s="748"/>
      <c r="AJ67" s="749"/>
      <c r="AK67" s="749"/>
      <c r="AL67" s="749"/>
      <c r="AM67" s="749"/>
      <c r="AN67" s="749"/>
      <c r="AO67" s="749"/>
      <c r="AP67" s="750"/>
      <c r="AQ67" s="748"/>
      <c r="AR67" s="749"/>
      <c r="AS67" s="749"/>
      <c r="AT67" s="749"/>
      <c r="AU67" s="749"/>
      <c r="AV67" s="749"/>
      <c r="AW67" s="749"/>
      <c r="AX67" s="750"/>
    </row>
    <row r="68" spans="2:52" ht="11.25" customHeight="1" x14ac:dyDescent="0.15">
      <c r="B68" s="762"/>
      <c r="C68" s="763"/>
      <c r="D68" s="763"/>
      <c r="E68" s="764"/>
      <c r="F68" s="764"/>
      <c r="G68" s="766"/>
      <c r="H68" s="766"/>
      <c r="I68" s="764"/>
      <c r="J68" s="768"/>
      <c r="K68" s="751"/>
      <c r="L68" s="752"/>
      <c r="M68" s="752"/>
      <c r="N68" s="752"/>
      <c r="O68" s="752"/>
      <c r="P68" s="752"/>
      <c r="Q68" s="752"/>
      <c r="R68" s="753"/>
      <c r="S68" s="751"/>
      <c r="T68" s="752"/>
      <c r="U68" s="752"/>
      <c r="V68" s="752"/>
      <c r="W68" s="752"/>
      <c r="X68" s="752"/>
      <c r="Y68" s="752"/>
      <c r="Z68" s="753"/>
      <c r="AA68" s="751"/>
      <c r="AB68" s="752"/>
      <c r="AC68" s="752"/>
      <c r="AD68" s="752"/>
      <c r="AE68" s="752"/>
      <c r="AF68" s="752"/>
      <c r="AG68" s="752"/>
      <c r="AH68" s="753"/>
      <c r="AI68" s="751"/>
      <c r="AJ68" s="752"/>
      <c r="AK68" s="752"/>
      <c r="AL68" s="752"/>
      <c r="AM68" s="752"/>
      <c r="AN68" s="752"/>
      <c r="AO68" s="752"/>
      <c r="AP68" s="753"/>
      <c r="AQ68" s="751"/>
      <c r="AR68" s="752"/>
      <c r="AS68" s="752"/>
      <c r="AT68" s="752"/>
      <c r="AU68" s="752"/>
      <c r="AV68" s="752"/>
      <c r="AW68" s="752"/>
      <c r="AX68" s="753"/>
    </row>
    <row r="69" spans="2:52" ht="9" customHeight="1" x14ac:dyDescent="0.15">
      <c r="B69" s="733" t="s">
        <v>282</v>
      </c>
      <c r="C69" s="734"/>
      <c r="D69" s="734"/>
      <c r="E69" s="734"/>
      <c r="F69" s="734"/>
      <c r="G69" s="734"/>
      <c r="H69" s="734"/>
      <c r="I69" s="734"/>
      <c r="J69" s="735"/>
      <c r="K69" s="754"/>
      <c r="L69" s="755"/>
      <c r="M69" s="755"/>
      <c r="N69" s="755"/>
      <c r="O69" s="755"/>
      <c r="P69" s="755"/>
      <c r="Q69" s="755"/>
      <c r="R69" s="755"/>
      <c r="S69" s="754"/>
      <c r="T69" s="755"/>
      <c r="U69" s="755"/>
      <c r="V69" s="755"/>
      <c r="W69" s="755"/>
      <c r="X69" s="755"/>
      <c r="Y69" s="755"/>
      <c r="Z69" s="755"/>
      <c r="AA69" s="754"/>
      <c r="AB69" s="755"/>
      <c r="AC69" s="755"/>
      <c r="AD69" s="755"/>
      <c r="AE69" s="755"/>
      <c r="AF69" s="755"/>
      <c r="AG69" s="755"/>
      <c r="AH69" s="755"/>
      <c r="AI69" s="754"/>
      <c r="AJ69" s="755"/>
      <c r="AK69" s="755"/>
      <c r="AL69" s="755"/>
      <c r="AM69" s="755"/>
      <c r="AN69" s="755"/>
      <c r="AO69" s="755"/>
      <c r="AP69" s="755"/>
      <c r="AQ69" s="754"/>
      <c r="AR69" s="755"/>
      <c r="AS69" s="755"/>
      <c r="AT69" s="755"/>
      <c r="AU69" s="755"/>
      <c r="AV69" s="755"/>
      <c r="AW69" s="755"/>
      <c r="AX69" s="758"/>
    </row>
    <row r="70" spans="2:52" ht="9" customHeight="1" x14ac:dyDescent="0.15">
      <c r="B70" s="736"/>
      <c r="C70" s="737"/>
      <c r="D70" s="737"/>
      <c r="E70" s="737"/>
      <c r="F70" s="737"/>
      <c r="G70" s="737"/>
      <c r="H70" s="737"/>
      <c r="I70" s="737"/>
      <c r="J70" s="738"/>
      <c r="K70" s="756"/>
      <c r="L70" s="757"/>
      <c r="M70" s="757"/>
      <c r="N70" s="757"/>
      <c r="O70" s="757"/>
      <c r="P70" s="757"/>
      <c r="Q70" s="757"/>
      <c r="R70" s="757"/>
      <c r="S70" s="756"/>
      <c r="T70" s="757"/>
      <c r="U70" s="757"/>
      <c r="V70" s="757"/>
      <c r="W70" s="757"/>
      <c r="X70" s="757"/>
      <c r="Y70" s="757"/>
      <c r="Z70" s="757"/>
      <c r="AA70" s="756"/>
      <c r="AB70" s="757"/>
      <c r="AC70" s="757"/>
      <c r="AD70" s="757"/>
      <c r="AE70" s="757"/>
      <c r="AF70" s="757"/>
      <c r="AG70" s="757"/>
      <c r="AH70" s="757"/>
      <c r="AI70" s="756"/>
      <c r="AJ70" s="757"/>
      <c r="AK70" s="757"/>
      <c r="AL70" s="757"/>
      <c r="AM70" s="757"/>
      <c r="AN70" s="757"/>
      <c r="AO70" s="757"/>
      <c r="AP70" s="757"/>
      <c r="AQ70" s="756"/>
      <c r="AR70" s="757"/>
      <c r="AS70" s="757"/>
      <c r="AT70" s="757"/>
      <c r="AU70" s="757"/>
      <c r="AV70" s="757"/>
      <c r="AW70" s="757"/>
      <c r="AX70" s="759"/>
    </row>
    <row r="71" spans="2:52" ht="11.25" customHeight="1" x14ac:dyDescent="0.15">
      <c r="B71" s="760">
        <v>2025</v>
      </c>
      <c r="C71" s="761"/>
      <c r="D71" s="761"/>
      <c r="E71" s="761" t="s">
        <v>280</v>
      </c>
      <c r="F71" s="761"/>
      <c r="G71" s="761">
        <v>10</v>
      </c>
      <c r="H71" s="765"/>
      <c r="I71" s="761" t="s">
        <v>281</v>
      </c>
      <c r="J71" s="767"/>
      <c r="K71" s="748"/>
      <c r="L71" s="749"/>
      <c r="M71" s="749"/>
      <c r="N71" s="749"/>
      <c r="O71" s="749"/>
      <c r="P71" s="749"/>
      <c r="Q71" s="749"/>
      <c r="R71" s="750"/>
      <c r="S71" s="748"/>
      <c r="T71" s="749"/>
      <c r="U71" s="749"/>
      <c r="V71" s="749"/>
      <c r="W71" s="749"/>
      <c r="X71" s="749"/>
      <c r="Y71" s="749"/>
      <c r="Z71" s="750"/>
      <c r="AA71" s="748"/>
      <c r="AB71" s="749"/>
      <c r="AC71" s="749"/>
      <c r="AD71" s="749"/>
      <c r="AE71" s="749"/>
      <c r="AF71" s="749"/>
      <c r="AG71" s="749"/>
      <c r="AH71" s="750"/>
      <c r="AI71" s="748"/>
      <c r="AJ71" s="749"/>
      <c r="AK71" s="749"/>
      <c r="AL71" s="749"/>
      <c r="AM71" s="749"/>
      <c r="AN71" s="749"/>
      <c r="AO71" s="749"/>
      <c r="AP71" s="750"/>
      <c r="AQ71" s="748"/>
      <c r="AR71" s="749"/>
      <c r="AS71" s="749"/>
      <c r="AT71" s="749"/>
      <c r="AU71" s="749"/>
      <c r="AV71" s="749"/>
      <c r="AW71" s="749"/>
      <c r="AX71" s="750"/>
    </row>
    <row r="72" spans="2:52" ht="11.25" customHeight="1" x14ac:dyDescent="0.15">
      <c r="B72" s="762"/>
      <c r="C72" s="763"/>
      <c r="D72" s="763"/>
      <c r="E72" s="764"/>
      <c r="F72" s="764"/>
      <c r="G72" s="766"/>
      <c r="H72" s="766"/>
      <c r="I72" s="764"/>
      <c r="J72" s="768"/>
      <c r="K72" s="751"/>
      <c r="L72" s="752"/>
      <c r="M72" s="752"/>
      <c r="N72" s="752"/>
      <c r="O72" s="752"/>
      <c r="P72" s="752"/>
      <c r="Q72" s="752"/>
      <c r="R72" s="753"/>
      <c r="S72" s="751"/>
      <c r="T72" s="752"/>
      <c r="U72" s="752"/>
      <c r="V72" s="752"/>
      <c r="W72" s="752"/>
      <c r="X72" s="752"/>
      <c r="Y72" s="752"/>
      <c r="Z72" s="753"/>
      <c r="AA72" s="751"/>
      <c r="AB72" s="752"/>
      <c r="AC72" s="752"/>
      <c r="AD72" s="752"/>
      <c r="AE72" s="752"/>
      <c r="AF72" s="752"/>
      <c r="AG72" s="752"/>
      <c r="AH72" s="753"/>
      <c r="AI72" s="751"/>
      <c r="AJ72" s="752"/>
      <c r="AK72" s="752"/>
      <c r="AL72" s="752"/>
      <c r="AM72" s="752"/>
      <c r="AN72" s="752"/>
      <c r="AO72" s="752"/>
      <c r="AP72" s="753"/>
      <c r="AQ72" s="751"/>
      <c r="AR72" s="752"/>
      <c r="AS72" s="752"/>
      <c r="AT72" s="752"/>
      <c r="AU72" s="752"/>
      <c r="AV72" s="752"/>
      <c r="AW72" s="752"/>
      <c r="AX72" s="753"/>
    </row>
    <row r="73" spans="2:52" ht="9" customHeight="1" x14ac:dyDescent="0.15">
      <c r="B73" s="733" t="s">
        <v>282</v>
      </c>
      <c r="C73" s="734"/>
      <c r="D73" s="734"/>
      <c r="E73" s="734"/>
      <c r="F73" s="734"/>
      <c r="G73" s="734"/>
      <c r="H73" s="734"/>
      <c r="I73" s="734"/>
      <c r="J73" s="735"/>
      <c r="K73" s="754"/>
      <c r="L73" s="755"/>
      <c r="M73" s="755"/>
      <c r="N73" s="755"/>
      <c r="O73" s="755"/>
      <c r="P73" s="755"/>
      <c r="Q73" s="755"/>
      <c r="R73" s="755"/>
      <c r="S73" s="754"/>
      <c r="T73" s="755"/>
      <c r="U73" s="755"/>
      <c r="V73" s="755"/>
      <c r="W73" s="755"/>
      <c r="X73" s="755"/>
      <c r="Y73" s="755"/>
      <c r="Z73" s="755"/>
      <c r="AA73" s="754"/>
      <c r="AB73" s="755"/>
      <c r="AC73" s="755"/>
      <c r="AD73" s="755"/>
      <c r="AE73" s="755"/>
      <c r="AF73" s="755"/>
      <c r="AG73" s="755"/>
      <c r="AH73" s="755"/>
      <c r="AI73" s="754"/>
      <c r="AJ73" s="755"/>
      <c r="AK73" s="755"/>
      <c r="AL73" s="755"/>
      <c r="AM73" s="755"/>
      <c r="AN73" s="755"/>
      <c r="AO73" s="755"/>
      <c r="AP73" s="755"/>
      <c r="AQ73" s="754"/>
      <c r="AR73" s="755"/>
      <c r="AS73" s="755"/>
      <c r="AT73" s="755"/>
      <c r="AU73" s="755"/>
      <c r="AV73" s="755"/>
      <c r="AW73" s="755"/>
      <c r="AX73" s="758"/>
    </row>
    <row r="74" spans="2:52" ht="9" customHeight="1" x14ac:dyDescent="0.15">
      <c r="B74" s="736"/>
      <c r="C74" s="737"/>
      <c r="D74" s="737"/>
      <c r="E74" s="737"/>
      <c r="F74" s="737"/>
      <c r="G74" s="737"/>
      <c r="H74" s="737"/>
      <c r="I74" s="737"/>
      <c r="J74" s="738"/>
      <c r="K74" s="756"/>
      <c r="L74" s="757"/>
      <c r="M74" s="757"/>
      <c r="N74" s="757"/>
      <c r="O74" s="757"/>
      <c r="P74" s="757"/>
      <c r="Q74" s="757"/>
      <c r="R74" s="757"/>
      <c r="S74" s="756"/>
      <c r="T74" s="757"/>
      <c r="U74" s="757"/>
      <c r="V74" s="757"/>
      <c r="W74" s="757"/>
      <c r="X74" s="757"/>
      <c r="Y74" s="757"/>
      <c r="Z74" s="757"/>
      <c r="AA74" s="756"/>
      <c r="AB74" s="757"/>
      <c r="AC74" s="757"/>
      <c r="AD74" s="757"/>
      <c r="AE74" s="757"/>
      <c r="AF74" s="757"/>
      <c r="AG74" s="757"/>
      <c r="AH74" s="757"/>
      <c r="AI74" s="756"/>
      <c r="AJ74" s="757"/>
      <c r="AK74" s="757"/>
      <c r="AL74" s="757"/>
      <c r="AM74" s="757"/>
      <c r="AN74" s="757"/>
      <c r="AO74" s="757"/>
      <c r="AP74" s="757"/>
      <c r="AQ74" s="756"/>
      <c r="AR74" s="757"/>
      <c r="AS74" s="757"/>
      <c r="AT74" s="757"/>
      <c r="AU74" s="757"/>
      <c r="AV74" s="757"/>
      <c r="AW74" s="757"/>
      <c r="AX74" s="759"/>
      <c r="AY74" s="98"/>
    </row>
    <row r="75" spans="2:52" ht="11.25" customHeight="1" x14ac:dyDescent="0.15">
      <c r="B75" s="760">
        <v>2025</v>
      </c>
      <c r="C75" s="761"/>
      <c r="D75" s="761"/>
      <c r="E75" s="761" t="s">
        <v>280</v>
      </c>
      <c r="F75" s="761"/>
      <c r="G75" s="761">
        <v>11</v>
      </c>
      <c r="H75" s="765"/>
      <c r="I75" s="761" t="s">
        <v>281</v>
      </c>
      <c r="J75" s="767"/>
      <c r="K75" s="748"/>
      <c r="L75" s="749"/>
      <c r="M75" s="749"/>
      <c r="N75" s="749"/>
      <c r="O75" s="749"/>
      <c r="P75" s="749"/>
      <c r="Q75" s="749"/>
      <c r="R75" s="750"/>
      <c r="S75" s="748"/>
      <c r="T75" s="749"/>
      <c r="U75" s="749"/>
      <c r="V75" s="749"/>
      <c r="W75" s="749"/>
      <c r="X75" s="749"/>
      <c r="Y75" s="749"/>
      <c r="Z75" s="750"/>
      <c r="AA75" s="748"/>
      <c r="AB75" s="749"/>
      <c r="AC75" s="749"/>
      <c r="AD75" s="749"/>
      <c r="AE75" s="749"/>
      <c r="AF75" s="749"/>
      <c r="AG75" s="749"/>
      <c r="AH75" s="750"/>
      <c r="AI75" s="748"/>
      <c r="AJ75" s="749"/>
      <c r="AK75" s="749"/>
      <c r="AL75" s="749"/>
      <c r="AM75" s="749"/>
      <c r="AN75" s="749"/>
      <c r="AO75" s="749"/>
      <c r="AP75" s="750"/>
      <c r="AQ75" s="748"/>
      <c r="AR75" s="749"/>
      <c r="AS75" s="749"/>
      <c r="AT75" s="749"/>
      <c r="AU75" s="749"/>
      <c r="AV75" s="749"/>
      <c r="AW75" s="749"/>
      <c r="AX75" s="750"/>
      <c r="AY75" s="94"/>
      <c r="AZ75" s="94"/>
    </row>
    <row r="76" spans="2:52" ht="11.25" customHeight="1" x14ac:dyDescent="0.15">
      <c r="B76" s="762"/>
      <c r="C76" s="763"/>
      <c r="D76" s="763"/>
      <c r="E76" s="764"/>
      <c r="F76" s="764"/>
      <c r="G76" s="766"/>
      <c r="H76" s="766"/>
      <c r="I76" s="764"/>
      <c r="J76" s="768"/>
      <c r="K76" s="751"/>
      <c r="L76" s="752"/>
      <c r="M76" s="752"/>
      <c r="N76" s="752"/>
      <c r="O76" s="752"/>
      <c r="P76" s="752"/>
      <c r="Q76" s="752"/>
      <c r="R76" s="753"/>
      <c r="S76" s="751"/>
      <c r="T76" s="752"/>
      <c r="U76" s="752"/>
      <c r="V76" s="752"/>
      <c r="W76" s="752"/>
      <c r="X76" s="752"/>
      <c r="Y76" s="752"/>
      <c r="Z76" s="753"/>
      <c r="AA76" s="751"/>
      <c r="AB76" s="752"/>
      <c r="AC76" s="752"/>
      <c r="AD76" s="752"/>
      <c r="AE76" s="752"/>
      <c r="AF76" s="752"/>
      <c r="AG76" s="752"/>
      <c r="AH76" s="753"/>
      <c r="AI76" s="751"/>
      <c r="AJ76" s="752"/>
      <c r="AK76" s="752"/>
      <c r="AL76" s="752"/>
      <c r="AM76" s="752"/>
      <c r="AN76" s="752"/>
      <c r="AO76" s="752"/>
      <c r="AP76" s="753"/>
      <c r="AQ76" s="751"/>
      <c r="AR76" s="752"/>
      <c r="AS76" s="752"/>
      <c r="AT76" s="752"/>
      <c r="AU76" s="752"/>
      <c r="AV76" s="752"/>
      <c r="AW76" s="752"/>
      <c r="AX76" s="753"/>
      <c r="AY76" s="94"/>
      <c r="AZ76" s="94"/>
    </row>
    <row r="77" spans="2:52" ht="9" customHeight="1" x14ac:dyDescent="0.15">
      <c r="B77" s="733" t="s">
        <v>282</v>
      </c>
      <c r="C77" s="734"/>
      <c r="D77" s="734"/>
      <c r="E77" s="734"/>
      <c r="F77" s="734"/>
      <c r="G77" s="734"/>
      <c r="H77" s="734"/>
      <c r="I77" s="734"/>
      <c r="J77" s="735"/>
      <c r="K77" s="754"/>
      <c r="L77" s="755"/>
      <c r="M77" s="755"/>
      <c r="N77" s="755"/>
      <c r="O77" s="755"/>
      <c r="P77" s="755"/>
      <c r="Q77" s="755"/>
      <c r="R77" s="755"/>
      <c r="S77" s="754"/>
      <c r="T77" s="755"/>
      <c r="U77" s="755"/>
      <c r="V77" s="755"/>
      <c r="W77" s="755"/>
      <c r="X77" s="755"/>
      <c r="Y77" s="755"/>
      <c r="Z77" s="755"/>
      <c r="AA77" s="754"/>
      <c r="AB77" s="755"/>
      <c r="AC77" s="755"/>
      <c r="AD77" s="755"/>
      <c r="AE77" s="755"/>
      <c r="AF77" s="755"/>
      <c r="AG77" s="755"/>
      <c r="AH77" s="755"/>
      <c r="AI77" s="754"/>
      <c r="AJ77" s="755"/>
      <c r="AK77" s="755"/>
      <c r="AL77" s="755"/>
      <c r="AM77" s="755"/>
      <c r="AN77" s="755"/>
      <c r="AO77" s="755"/>
      <c r="AP77" s="755"/>
      <c r="AQ77" s="754"/>
      <c r="AR77" s="755"/>
      <c r="AS77" s="755"/>
      <c r="AT77" s="755"/>
      <c r="AU77" s="755"/>
      <c r="AV77" s="755"/>
      <c r="AW77" s="755"/>
      <c r="AX77" s="758"/>
      <c r="AY77" s="94"/>
      <c r="AZ77" s="94"/>
    </row>
    <row r="78" spans="2:52" ht="9" customHeight="1" x14ac:dyDescent="0.15">
      <c r="B78" s="736"/>
      <c r="C78" s="737"/>
      <c r="D78" s="737"/>
      <c r="E78" s="737"/>
      <c r="F78" s="737"/>
      <c r="G78" s="737"/>
      <c r="H78" s="737"/>
      <c r="I78" s="737"/>
      <c r="J78" s="738"/>
      <c r="K78" s="756"/>
      <c r="L78" s="757"/>
      <c r="M78" s="757"/>
      <c r="N78" s="757"/>
      <c r="O78" s="757"/>
      <c r="P78" s="757"/>
      <c r="Q78" s="757"/>
      <c r="R78" s="757"/>
      <c r="S78" s="756"/>
      <c r="T78" s="757"/>
      <c r="U78" s="757"/>
      <c r="V78" s="757"/>
      <c r="W78" s="757"/>
      <c r="X78" s="757"/>
      <c r="Y78" s="757"/>
      <c r="Z78" s="757"/>
      <c r="AA78" s="756"/>
      <c r="AB78" s="757"/>
      <c r="AC78" s="757"/>
      <c r="AD78" s="757"/>
      <c r="AE78" s="757"/>
      <c r="AF78" s="757"/>
      <c r="AG78" s="757"/>
      <c r="AH78" s="757"/>
      <c r="AI78" s="756"/>
      <c r="AJ78" s="757"/>
      <c r="AK78" s="757"/>
      <c r="AL78" s="757"/>
      <c r="AM78" s="757"/>
      <c r="AN78" s="757"/>
      <c r="AO78" s="757"/>
      <c r="AP78" s="757"/>
      <c r="AQ78" s="756"/>
      <c r="AR78" s="757"/>
      <c r="AS78" s="757"/>
      <c r="AT78" s="757"/>
      <c r="AU78" s="757"/>
      <c r="AV78" s="757"/>
      <c r="AW78" s="757"/>
      <c r="AX78" s="759"/>
      <c r="AY78" s="144"/>
      <c r="AZ78" s="94"/>
    </row>
    <row r="79" spans="2:52" ht="12" customHeight="1" x14ac:dyDescent="0.15">
      <c r="B79" s="760">
        <v>2025</v>
      </c>
      <c r="C79" s="761"/>
      <c r="D79" s="761"/>
      <c r="E79" s="761" t="s">
        <v>280</v>
      </c>
      <c r="F79" s="761"/>
      <c r="G79" s="761">
        <v>12</v>
      </c>
      <c r="H79" s="765"/>
      <c r="I79" s="761" t="s">
        <v>281</v>
      </c>
      <c r="J79" s="767"/>
      <c r="K79" s="748"/>
      <c r="L79" s="749"/>
      <c r="M79" s="749"/>
      <c r="N79" s="749"/>
      <c r="O79" s="749"/>
      <c r="P79" s="749"/>
      <c r="Q79" s="749"/>
      <c r="R79" s="750"/>
      <c r="S79" s="748"/>
      <c r="T79" s="749"/>
      <c r="U79" s="749"/>
      <c r="V79" s="749"/>
      <c r="W79" s="749"/>
      <c r="X79" s="749"/>
      <c r="Y79" s="749"/>
      <c r="Z79" s="750"/>
      <c r="AA79" s="748"/>
      <c r="AB79" s="749"/>
      <c r="AC79" s="749"/>
      <c r="AD79" s="749"/>
      <c r="AE79" s="749"/>
      <c r="AF79" s="749"/>
      <c r="AG79" s="749"/>
      <c r="AH79" s="750"/>
      <c r="AI79" s="748"/>
      <c r="AJ79" s="749"/>
      <c r="AK79" s="749"/>
      <c r="AL79" s="749"/>
      <c r="AM79" s="749"/>
      <c r="AN79" s="749"/>
      <c r="AO79" s="749"/>
      <c r="AP79" s="750"/>
      <c r="AQ79" s="748"/>
      <c r="AR79" s="749"/>
      <c r="AS79" s="749"/>
      <c r="AT79" s="749"/>
      <c r="AU79" s="749"/>
      <c r="AV79" s="749"/>
      <c r="AW79" s="749"/>
      <c r="AX79" s="750"/>
      <c r="AY79" s="144"/>
      <c r="AZ79" s="94"/>
    </row>
    <row r="80" spans="2:52" ht="11.25" customHeight="1" x14ac:dyDescent="0.15">
      <c r="B80" s="762"/>
      <c r="C80" s="763"/>
      <c r="D80" s="763"/>
      <c r="E80" s="764"/>
      <c r="F80" s="764"/>
      <c r="G80" s="766"/>
      <c r="H80" s="766"/>
      <c r="I80" s="764"/>
      <c r="J80" s="768"/>
      <c r="K80" s="751"/>
      <c r="L80" s="752"/>
      <c r="M80" s="752"/>
      <c r="N80" s="752"/>
      <c r="O80" s="752"/>
      <c r="P80" s="752"/>
      <c r="Q80" s="752"/>
      <c r="R80" s="753"/>
      <c r="S80" s="751"/>
      <c r="T80" s="752"/>
      <c r="U80" s="752"/>
      <c r="V80" s="752"/>
      <c r="W80" s="752"/>
      <c r="X80" s="752"/>
      <c r="Y80" s="752"/>
      <c r="Z80" s="753"/>
      <c r="AA80" s="751"/>
      <c r="AB80" s="752"/>
      <c r="AC80" s="752"/>
      <c r="AD80" s="752"/>
      <c r="AE80" s="752"/>
      <c r="AF80" s="752"/>
      <c r="AG80" s="752"/>
      <c r="AH80" s="753"/>
      <c r="AI80" s="751"/>
      <c r="AJ80" s="752"/>
      <c r="AK80" s="752"/>
      <c r="AL80" s="752"/>
      <c r="AM80" s="752"/>
      <c r="AN80" s="752"/>
      <c r="AO80" s="752"/>
      <c r="AP80" s="753"/>
      <c r="AQ80" s="751"/>
      <c r="AR80" s="752"/>
      <c r="AS80" s="752"/>
      <c r="AT80" s="752"/>
      <c r="AU80" s="752"/>
      <c r="AV80" s="752"/>
      <c r="AW80" s="752"/>
      <c r="AX80" s="753"/>
    </row>
    <row r="81" spans="2:50" ht="9" customHeight="1" x14ac:dyDescent="0.15">
      <c r="B81" s="733" t="s">
        <v>282</v>
      </c>
      <c r="C81" s="734"/>
      <c r="D81" s="734"/>
      <c r="E81" s="734"/>
      <c r="F81" s="734"/>
      <c r="G81" s="734"/>
      <c r="H81" s="734"/>
      <c r="I81" s="734"/>
      <c r="J81" s="735"/>
      <c r="K81" s="754"/>
      <c r="L81" s="755"/>
      <c r="M81" s="755"/>
      <c r="N81" s="755"/>
      <c r="O81" s="755"/>
      <c r="P81" s="755"/>
      <c r="Q81" s="755"/>
      <c r="R81" s="755"/>
      <c r="S81" s="754"/>
      <c r="T81" s="755"/>
      <c r="U81" s="755"/>
      <c r="V81" s="755"/>
      <c r="W81" s="755"/>
      <c r="X81" s="755"/>
      <c r="Y81" s="755"/>
      <c r="Z81" s="755"/>
      <c r="AA81" s="754"/>
      <c r="AB81" s="755"/>
      <c r="AC81" s="755"/>
      <c r="AD81" s="755"/>
      <c r="AE81" s="755"/>
      <c r="AF81" s="755"/>
      <c r="AG81" s="755"/>
      <c r="AH81" s="755"/>
      <c r="AI81" s="754"/>
      <c r="AJ81" s="755"/>
      <c r="AK81" s="755"/>
      <c r="AL81" s="755"/>
      <c r="AM81" s="755"/>
      <c r="AN81" s="755"/>
      <c r="AO81" s="755"/>
      <c r="AP81" s="755"/>
      <c r="AQ81" s="754"/>
      <c r="AR81" s="755"/>
      <c r="AS81" s="755"/>
      <c r="AT81" s="755"/>
      <c r="AU81" s="755"/>
      <c r="AV81" s="755"/>
      <c r="AW81" s="755"/>
      <c r="AX81" s="758"/>
    </row>
    <row r="82" spans="2:50" ht="9" customHeight="1" x14ac:dyDescent="0.15">
      <c r="B82" s="736"/>
      <c r="C82" s="737"/>
      <c r="D82" s="737"/>
      <c r="E82" s="737"/>
      <c r="F82" s="737"/>
      <c r="G82" s="737"/>
      <c r="H82" s="737"/>
      <c r="I82" s="737"/>
      <c r="J82" s="738"/>
      <c r="K82" s="756"/>
      <c r="L82" s="757"/>
      <c r="M82" s="757"/>
      <c r="N82" s="757"/>
      <c r="O82" s="757"/>
      <c r="P82" s="757"/>
      <c r="Q82" s="757"/>
      <c r="R82" s="757"/>
      <c r="S82" s="756"/>
      <c r="T82" s="757"/>
      <c r="U82" s="757"/>
      <c r="V82" s="757"/>
      <c r="W82" s="757"/>
      <c r="X82" s="757"/>
      <c r="Y82" s="757"/>
      <c r="Z82" s="757"/>
      <c r="AA82" s="756"/>
      <c r="AB82" s="757"/>
      <c r="AC82" s="757"/>
      <c r="AD82" s="757"/>
      <c r="AE82" s="757"/>
      <c r="AF82" s="757"/>
      <c r="AG82" s="757"/>
      <c r="AH82" s="757"/>
      <c r="AI82" s="756"/>
      <c r="AJ82" s="757"/>
      <c r="AK82" s="757"/>
      <c r="AL82" s="757"/>
      <c r="AM82" s="757"/>
      <c r="AN82" s="757"/>
      <c r="AO82" s="757"/>
      <c r="AP82" s="757"/>
      <c r="AQ82" s="756"/>
      <c r="AR82" s="757"/>
      <c r="AS82" s="757"/>
      <c r="AT82" s="757"/>
      <c r="AU82" s="757"/>
      <c r="AV82" s="757"/>
      <c r="AW82" s="757"/>
      <c r="AX82" s="759"/>
    </row>
    <row r="83" spans="2:50" ht="11.25" customHeight="1" x14ac:dyDescent="0.15">
      <c r="B83" s="760">
        <v>2026</v>
      </c>
      <c r="C83" s="761"/>
      <c r="D83" s="761"/>
      <c r="E83" s="761" t="s">
        <v>280</v>
      </c>
      <c r="F83" s="761"/>
      <c r="G83" s="761">
        <v>1</v>
      </c>
      <c r="H83" s="765"/>
      <c r="I83" s="761" t="s">
        <v>281</v>
      </c>
      <c r="J83" s="767"/>
      <c r="K83" s="748"/>
      <c r="L83" s="769"/>
      <c r="M83" s="769"/>
      <c r="N83" s="769"/>
      <c r="O83" s="769"/>
      <c r="P83" s="769"/>
      <c r="Q83" s="769"/>
      <c r="R83" s="770"/>
      <c r="S83" s="748"/>
      <c r="T83" s="749"/>
      <c r="U83" s="749"/>
      <c r="V83" s="749"/>
      <c r="W83" s="749"/>
      <c r="X83" s="749"/>
      <c r="Y83" s="749"/>
      <c r="Z83" s="750"/>
      <c r="AA83" s="748"/>
      <c r="AB83" s="749"/>
      <c r="AC83" s="749"/>
      <c r="AD83" s="749"/>
      <c r="AE83" s="749"/>
      <c r="AF83" s="749"/>
      <c r="AG83" s="749"/>
      <c r="AH83" s="750"/>
      <c r="AI83" s="748"/>
      <c r="AJ83" s="749"/>
      <c r="AK83" s="749"/>
      <c r="AL83" s="749"/>
      <c r="AM83" s="749"/>
      <c r="AN83" s="749"/>
      <c r="AO83" s="749"/>
      <c r="AP83" s="750"/>
      <c r="AQ83" s="748"/>
      <c r="AR83" s="749"/>
      <c r="AS83" s="749"/>
      <c r="AT83" s="749"/>
      <c r="AU83" s="749"/>
      <c r="AV83" s="749"/>
      <c r="AW83" s="749"/>
      <c r="AX83" s="750"/>
    </row>
    <row r="84" spans="2:50" ht="11.25" customHeight="1" x14ac:dyDescent="0.15">
      <c r="B84" s="762"/>
      <c r="C84" s="763"/>
      <c r="D84" s="763"/>
      <c r="E84" s="764"/>
      <c r="F84" s="764"/>
      <c r="G84" s="766"/>
      <c r="H84" s="766"/>
      <c r="I84" s="764"/>
      <c r="J84" s="768"/>
      <c r="K84" s="771"/>
      <c r="L84" s="772"/>
      <c r="M84" s="772"/>
      <c r="N84" s="772"/>
      <c r="O84" s="772"/>
      <c r="P84" s="772"/>
      <c r="Q84" s="772"/>
      <c r="R84" s="773"/>
      <c r="S84" s="751"/>
      <c r="T84" s="752"/>
      <c r="U84" s="752"/>
      <c r="V84" s="752"/>
      <c r="W84" s="752"/>
      <c r="X84" s="752"/>
      <c r="Y84" s="752"/>
      <c r="Z84" s="753"/>
      <c r="AA84" s="751"/>
      <c r="AB84" s="752"/>
      <c r="AC84" s="752"/>
      <c r="AD84" s="752"/>
      <c r="AE84" s="752"/>
      <c r="AF84" s="752"/>
      <c r="AG84" s="752"/>
      <c r="AH84" s="753"/>
      <c r="AI84" s="751"/>
      <c r="AJ84" s="752"/>
      <c r="AK84" s="752"/>
      <c r="AL84" s="752"/>
      <c r="AM84" s="752"/>
      <c r="AN84" s="752"/>
      <c r="AO84" s="752"/>
      <c r="AP84" s="753"/>
      <c r="AQ84" s="751"/>
      <c r="AR84" s="752"/>
      <c r="AS84" s="752"/>
      <c r="AT84" s="752"/>
      <c r="AU84" s="752"/>
      <c r="AV84" s="752"/>
      <c r="AW84" s="752"/>
      <c r="AX84" s="753"/>
    </row>
    <row r="85" spans="2:50" ht="9" customHeight="1" x14ac:dyDescent="0.15">
      <c r="B85" s="733" t="s">
        <v>282</v>
      </c>
      <c r="C85" s="734"/>
      <c r="D85" s="734"/>
      <c r="E85" s="734"/>
      <c r="F85" s="734"/>
      <c r="G85" s="734"/>
      <c r="H85" s="734"/>
      <c r="I85" s="734"/>
      <c r="J85" s="735"/>
      <c r="K85" s="754"/>
      <c r="L85" s="755"/>
      <c r="M85" s="755"/>
      <c r="N85" s="755"/>
      <c r="O85" s="755"/>
      <c r="P85" s="755"/>
      <c r="Q85" s="755"/>
      <c r="R85" s="755"/>
      <c r="S85" s="754"/>
      <c r="T85" s="755"/>
      <c r="U85" s="755"/>
      <c r="V85" s="755"/>
      <c r="W85" s="755"/>
      <c r="X85" s="755"/>
      <c r="Y85" s="755"/>
      <c r="Z85" s="755"/>
      <c r="AA85" s="754"/>
      <c r="AB85" s="755"/>
      <c r="AC85" s="755"/>
      <c r="AD85" s="755"/>
      <c r="AE85" s="755"/>
      <c r="AF85" s="755"/>
      <c r="AG85" s="755"/>
      <c r="AH85" s="755"/>
      <c r="AI85" s="754"/>
      <c r="AJ85" s="755"/>
      <c r="AK85" s="755"/>
      <c r="AL85" s="755"/>
      <c r="AM85" s="755"/>
      <c r="AN85" s="755"/>
      <c r="AO85" s="755"/>
      <c r="AP85" s="755"/>
      <c r="AQ85" s="754"/>
      <c r="AR85" s="755"/>
      <c r="AS85" s="755"/>
      <c r="AT85" s="755"/>
      <c r="AU85" s="755"/>
      <c r="AV85" s="755"/>
      <c r="AW85" s="755"/>
      <c r="AX85" s="758"/>
    </row>
    <row r="86" spans="2:50" ht="9" customHeight="1" x14ac:dyDescent="0.15">
      <c r="B86" s="736"/>
      <c r="C86" s="737"/>
      <c r="D86" s="737"/>
      <c r="E86" s="737"/>
      <c r="F86" s="737"/>
      <c r="G86" s="737"/>
      <c r="H86" s="737"/>
      <c r="I86" s="737"/>
      <c r="J86" s="738"/>
      <c r="K86" s="756"/>
      <c r="L86" s="757"/>
      <c r="M86" s="757"/>
      <c r="N86" s="757"/>
      <c r="O86" s="757"/>
      <c r="P86" s="757"/>
      <c r="Q86" s="757"/>
      <c r="R86" s="757"/>
      <c r="S86" s="756"/>
      <c r="T86" s="757"/>
      <c r="U86" s="757"/>
      <c r="V86" s="757"/>
      <c r="W86" s="757"/>
      <c r="X86" s="757"/>
      <c r="Y86" s="757"/>
      <c r="Z86" s="757"/>
      <c r="AA86" s="756"/>
      <c r="AB86" s="757"/>
      <c r="AC86" s="757"/>
      <c r="AD86" s="757"/>
      <c r="AE86" s="757"/>
      <c r="AF86" s="757"/>
      <c r="AG86" s="757"/>
      <c r="AH86" s="757"/>
      <c r="AI86" s="756"/>
      <c r="AJ86" s="757"/>
      <c r="AK86" s="757"/>
      <c r="AL86" s="757"/>
      <c r="AM86" s="757"/>
      <c r="AN86" s="757"/>
      <c r="AO86" s="757"/>
      <c r="AP86" s="757"/>
      <c r="AQ86" s="756"/>
      <c r="AR86" s="757"/>
      <c r="AS86" s="757"/>
      <c r="AT86" s="757"/>
      <c r="AU86" s="757"/>
      <c r="AV86" s="757"/>
      <c r="AW86" s="757"/>
      <c r="AX86" s="759"/>
    </row>
    <row r="87" spans="2:50" ht="11.25" customHeight="1" x14ac:dyDescent="0.15">
      <c r="B87" s="739" t="s">
        <v>283</v>
      </c>
      <c r="C87" s="740"/>
      <c r="D87" s="740"/>
      <c r="E87" s="740"/>
      <c r="F87" s="740"/>
      <c r="G87" s="740"/>
      <c r="H87" s="740"/>
      <c r="I87" s="740"/>
      <c r="J87" s="741"/>
      <c r="K87" s="745">
        <f>SUM(K39+K43+K47+K51+K55+K59+K63+K67+K71+K75+K79+K83)</f>
        <v>0</v>
      </c>
      <c r="L87" s="746"/>
      <c r="M87" s="746"/>
      <c r="N87" s="746"/>
      <c r="O87" s="746"/>
      <c r="P87" s="746"/>
      <c r="Q87" s="746"/>
      <c r="R87" s="746"/>
      <c r="S87" s="745">
        <f>SUM(S39+S43+S47+S51+S55+S59+S63+S67+S71+S75+S79+S83)</f>
        <v>0</v>
      </c>
      <c r="T87" s="746"/>
      <c r="U87" s="746"/>
      <c r="V87" s="746"/>
      <c r="W87" s="746"/>
      <c r="X87" s="746"/>
      <c r="Y87" s="746"/>
      <c r="Z87" s="746"/>
      <c r="AA87" s="745">
        <f>SUM(AA39+AA43+AA47+AA51+AA55+AA59+AA63+AA67+AA71+AA75+AA79+AA83)</f>
        <v>0</v>
      </c>
      <c r="AB87" s="746"/>
      <c r="AC87" s="746"/>
      <c r="AD87" s="746"/>
      <c r="AE87" s="746"/>
      <c r="AF87" s="746"/>
      <c r="AG87" s="746"/>
      <c r="AH87" s="746"/>
      <c r="AI87" s="745">
        <f>SUM(AI39+AI43+AI47+AI51+AI55+AI59+AI63+AI67+AI71+AI75+AI79+AI83)</f>
        <v>0</v>
      </c>
      <c r="AJ87" s="746"/>
      <c r="AK87" s="746"/>
      <c r="AL87" s="746"/>
      <c r="AM87" s="746"/>
      <c r="AN87" s="746"/>
      <c r="AO87" s="746"/>
      <c r="AP87" s="746"/>
      <c r="AQ87" s="745">
        <f>SUM(AQ39+AQ43+AQ47+AQ51+AQ55+AQ59+AQ63+AQ67+AQ71+AQ75+AQ79+AQ83)</f>
        <v>0</v>
      </c>
      <c r="AR87" s="746"/>
      <c r="AS87" s="746"/>
      <c r="AT87" s="746"/>
      <c r="AU87" s="746"/>
      <c r="AV87" s="746"/>
      <c r="AW87" s="746"/>
      <c r="AX87" s="747"/>
    </row>
    <row r="88" spans="2:50" ht="11.25" customHeight="1" x14ac:dyDescent="0.15">
      <c r="B88" s="742"/>
      <c r="C88" s="743"/>
      <c r="D88" s="743"/>
      <c r="E88" s="743"/>
      <c r="F88" s="743"/>
      <c r="G88" s="743"/>
      <c r="H88" s="743"/>
      <c r="I88" s="743"/>
      <c r="J88" s="744"/>
      <c r="K88" s="745"/>
      <c r="L88" s="746"/>
      <c r="M88" s="746"/>
      <c r="N88" s="746"/>
      <c r="O88" s="746"/>
      <c r="P88" s="746"/>
      <c r="Q88" s="746"/>
      <c r="R88" s="746"/>
      <c r="S88" s="745"/>
      <c r="T88" s="746"/>
      <c r="U88" s="746"/>
      <c r="V88" s="746"/>
      <c r="W88" s="746"/>
      <c r="X88" s="746"/>
      <c r="Y88" s="746"/>
      <c r="Z88" s="746"/>
      <c r="AA88" s="745"/>
      <c r="AB88" s="746"/>
      <c r="AC88" s="746"/>
      <c r="AD88" s="746"/>
      <c r="AE88" s="746"/>
      <c r="AF88" s="746"/>
      <c r="AG88" s="746"/>
      <c r="AH88" s="746"/>
      <c r="AI88" s="745"/>
      <c r="AJ88" s="746"/>
      <c r="AK88" s="746"/>
      <c r="AL88" s="746"/>
      <c r="AM88" s="746"/>
      <c r="AN88" s="746"/>
      <c r="AO88" s="746"/>
      <c r="AP88" s="746"/>
      <c r="AQ88" s="745"/>
      <c r="AR88" s="746"/>
      <c r="AS88" s="746"/>
      <c r="AT88" s="746"/>
      <c r="AU88" s="746"/>
      <c r="AV88" s="746"/>
      <c r="AW88" s="746"/>
      <c r="AX88" s="747"/>
    </row>
    <row r="89" spans="2:50" ht="9" customHeight="1" x14ac:dyDescent="0.15">
      <c r="B89" s="733" t="s">
        <v>282</v>
      </c>
      <c r="C89" s="734"/>
      <c r="D89" s="734"/>
      <c r="E89" s="734"/>
      <c r="F89" s="734"/>
      <c r="G89" s="734"/>
      <c r="H89" s="734"/>
      <c r="I89" s="734"/>
      <c r="J89" s="735"/>
      <c r="K89" s="733"/>
      <c r="L89" s="734"/>
      <c r="M89" s="734"/>
      <c r="N89" s="734"/>
      <c r="O89" s="734"/>
      <c r="P89" s="734"/>
      <c r="Q89" s="734"/>
      <c r="R89" s="734"/>
      <c r="S89" s="733"/>
      <c r="T89" s="734"/>
      <c r="U89" s="734"/>
      <c r="V89" s="734"/>
      <c r="W89" s="734"/>
      <c r="X89" s="734"/>
      <c r="Y89" s="734"/>
      <c r="Z89" s="734"/>
      <c r="AA89" s="733"/>
      <c r="AB89" s="734"/>
      <c r="AC89" s="734"/>
      <c r="AD89" s="734"/>
      <c r="AE89" s="734"/>
      <c r="AF89" s="734"/>
      <c r="AG89" s="734"/>
      <c r="AH89" s="734"/>
      <c r="AI89" s="733"/>
      <c r="AJ89" s="734"/>
      <c r="AK89" s="734"/>
      <c r="AL89" s="734"/>
      <c r="AM89" s="734"/>
      <c r="AN89" s="734"/>
      <c r="AO89" s="734"/>
      <c r="AP89" s="734"/>
      <c r="AQ89" s="733"/>
      <c r="AR89" s="734"/>
      <c r="AS89" s="734"/>
      <c r="AT89" s="734"/>
      <c r="AU89" s="734"/>
      <c r="AV89" s="734"/>
      <c r="AW89" s="734"/>
      <c r="AX89" s="735"/>
    </row>
    <row r="90" spans="2:50" ht="9" customHeight="1" x14ac:dyDescent="0.15">
      <c r="B90" s="736"/>
      <c r="C90" s="737"/>
      <c r="D90" s="737"/>
      <c r="E90" s="737"/>
      <c r="F90" s="737"/>
      <c r="G90" s="737"/>
      <c r="H90" s="737"/>
      <c r="I90" s="737"/>
      <c r="J90" s="738"/>
      <c r="K90" s="736"/>
      <c r="L90" s="737"/>
      <c r="M90" s="737"/>
      <c r="N90" s="737"/>
      <c r="O90" s="737"/>
      <c r="P90" s="737"/>
      <c r="Q90" s="737"/>
      <c r="R90" s="737"/>
      <c r="S90" s="736"/>
      <c r="T90" s="737"/>
      <c r="U90" s="737"/>
      <c r="V90" s="737"/>
      <c r="W90" s="737"/>
      <c r="X90" s="737"/>
      <c r="Y90" s="737"/>
      <c r="Z90" s="737"/>
      <c r="AA90" s="736"/>
      <c r="AB90" s="737"/>
      <c r="AC90" s="737"/>
      <c r="AD90" s="737"/>
      <c r="AE90" s="737"/>
      <c r="AF90" s="737"/>
      <c r="AG90" s="737"/>
      <c r="AH90" s="737"/>
      <c r="AI90" s="736"/>
      <c r="AJ90" s="737"/>
      <c r="AK90" s="737"/>
      <c r="AL90" s="737"/>
      <c r="AM90" s="737"/>
      <c r="AN90" s="737"/>
      <c r="AO90" s="737"/>
      <c r="AP90" s="737"/>
      <c r="AQ90" s="736"/>
      <c r="AR90" s="737"/>
      <c r="AS90" s="737"/>
      <c r="AT90" s="737"/>
      <c r="AU90" s="737"/>
      <c r="AV90" s="737"/>
      <c r="AW90" s="737"/>
      <c r="AX90" s="738"/>
    </row>
    <row r="91" spans="2:50" ht="9" customHeight="1" x14ac:dyDescent="0.15">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row>
    <row r="92" spans="2:50" ht="9" customHeight="1" x14ac:dyDescent="0.15">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691" t="s">
        <v>284</v>
      </c>
      <c r="AJ92" s="692"/>
      <c r="AK92" s="692"/>
      <c r="AL92" s="692"/>
      <c r="AM92" s="692"/>
      <c r="AN92" s="692"/>
      <c r="AO92" s="692"/>
      <c r="AP92" s="693"/>
      <c r="AQ92" s="700">
        <f>SUM(K87,S87,AA87,AI87,AQ87)</f>
        <v>0</v>
      </c>
      <c r="AR92" s="701"/>
      <c r="AS92" s="701"/>
      <c r="AT92" s="701"/>
      <c r="AU92" s="701"/>
      <c r="AV92" s="701"/>
      <c r="AW92" s="701"/>
      <c r="AX92" s="702"/>
    </row>
    <row r="93" spans="2:50" ht="9" customHeight="1" x14ac:dyDescent="0.15">
      <c r="B93" s="144"/>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c r="AE93" s="144"/>
      <c r="AF93" s="144"/>
      <c r="AG93" s="144"/>
      <c r="AH93" s="144"/>
      <c r="AI93" s="694"/>
      <c r="AJ93" s="695"/>
      <c r="AK93" s="695"/>
      <c r="AL93" s="695"/>
      <c r="AM93" s="695"/>
      <c r="AN93" s="695"/>
      <c r="AO93" s="695"/>
      <c r="AP93" s="696"/>
      <c r="AQ93" s="703"/>
      <c r="AR93" s="704"/>
      <c r="AS93" s="704"/>
      <c r="AT93" s="704"/>
      <c r="AU93" s="704"/>
      <c r="AV93" s="704"/>
      <c r="AW93" s="704"/>
      <c r="AX93" s="705"/>
    </row>
    <row r="94" spans="2:50" ht="9" customHeight="1" x14ac:dyDescent="0.15">
      <c r="AI94" s="697"/>
      <c r="AJ94" s="698"/>
      <c r="AK94" s="698"/>
      <c r="AL94" s="698"/>
      <c r="AM94" s="698"/>
      <c r="AN94" s="698"/>
      <c r="AO94" s="698"/>
      <c r="AP94" s="699"/>
      <c r="AQ94" s="706"/>
      <c r="AR94" s="707"/>
      <c r="AS94" s="707"/>
      <c r="AT94" s="707"/>
      <c r="AU94" s="707"/>
      <c r="AV94" s="707"/>
      <c r="AW94" s="707"/>
      <c r="AX94" s="708"/>
    </row>
    <row r="95" spans="2:50" ht="9" customHeight="1" x14ac:dyDescent="0.15">
      <c r="K95" s="139"/>
      <c r="L95" s="139"/>
      <c r="M95" s="139"/>
      <c r="N95" s="139"/>
      <c r="O95" s="139"/>
      <c r="P95" s="139"/>
      <c r="Q95" s="139"/>
      <c r="R95" s="139"/>
      <c r="S95" s="99"/>
      <c r="T95" s="99"/>
      <c r="U95" s="99"/>
      <c r="V95" s="99"/>
      <c r="W95" s="99"/>
      <c r="X95" s="99"/>
      <c r="Y95" s="99"/>
      <c r="Z95" s="99"/>
      <c r="AC95" s="100"/>
      <c r="AD95" s="100"/>
      <c r="AE95" s="100"/>
      <c r="AF95" s="100"/>
      <c r="AI95" s="709" t="s">
        <v>314</v>
      </c>
      <c r="AJ95" s="692"/>
      <c r="AK95" s="692"/>
      <c r="AL95" s="692"/>
      <c r="AM95" s="692"/>
      <c r="AN95" s="692"/>
      <c r="AO95" s="692"/>
      <c r="AP95" s="693"/>
      <c r="AQ95" s="714">
        <f>IF(ROUNDDOWN(AQ92,-4)/10000&gt;71,71,ROUNDDOWN(AQ92,-4)/10000)</f>
        <v>0</v>
      </c>
      <c r="AR95" s="715"/>
      <c r="AS95" s="715"/>
      <c r="AT95" s="715"/>
      <c r="AU95" s="715"/>
      <c r="AV95" s="715"/>
      <c r="AW95" s="715"/>
      <c r="AX95" s="716"/>
    </row>
    <row r="96" spans="2:50" ht="9" customHeight="1" x14ac:dyDescent="0.15">
      <c r="K96" s="139"/>
      <c r="L96" s="139"/>
      <c r="M96" s="139"/>
      <c r="N96" s="139"/>
      <c r="O96" s="139"/>
      <c r="P96" s="139"/>
      <c r="Q96" s="139"/>
      <c r="R96" s="139"/>
      <c r="S96" s="99"/>
      <c r="T96" s="99"/>
      <c r="U96" s="99"/>
      <c r="V96" s="99"/>
      <c r="W96" s="99"/>
      <c r="X96" s="99"/>
      <c r="Y96" s="99"/>
      <c r="Z96" s="99"/>
      <c r="AC96" s="100"/>
      <c r="AD96" s="100"/>
      <c r="AE96" s="100"/>
      <c r="AF96" s="100"/>
      <c r="AI96" s="710"/>
      <c r="AJ96" s="695"/>
      <c r="AK96" s="695"/>
      <c r="AL96" s="695"/>
      <c r="AM96" s="695"/>
      <c r="AN96" s="695"/>
      <c r="AO96" s="695"/>
      <c r="AP96" s="696"/>
      <c r="AQ96" s="717"/>
      <c r="AR96" s="718"/>
      <c r="AS96" s="718"/>
      <c r="AT96" s="718"/>
      <c r="AU96" s="718"/>
      <c r="AV96" s="718"/>
      <c r="AW96" s="718"/>
      <c r="AX96" s="719"/>
    </row>
    <row r="97" spans="11:50" ht="9" customHeight="1" x14ac:dyDescent="0.15">
      <c r="K97" s="139"/>
      <c r="L97" s="139"/>
      <c r="M97" s="139"/>
      <c r="N97" s="139"/>
      <c r="O97" s="139"/>
      <c r="P97" s="139"/>
      <c r="Q97" s="139"/>
      <c r="R97" s="139"/>
      <c r="S97" s="99"/>
      <c r="T97" s="99"/>
      <c r="U97" s="99"/>
      <c r="V97" s="99"/>
      <c r="W97" s="99"/>
      <c r="X97" s="99"/>
      <c r="Y97" s="99"/>
      <c r="Z97" s="99"/>
      <c r="AC97" s="100"/>
      <c r="AD97" s="100"/>
      <c r="AE97" s="100"/>
      <c r="AF97" s="100"/>
      <c r="AI97" s="711"/>
      <c r="AJ97" s="712"/>
      <c r="AK97" s="712"/>
      <c r="AL97" s="712"/>
      <c r="AM97" s="712"/>
      <c r="AN97" s="712"/>
      <c r="AO97" s="712"/>
      <c r="AP97" s="713"/>
      <c r="AQ97" s="720"/>
      <c r="AR97" s="721"/>
      <c r="AS97" s="721"/>
      <c r="AT97" s="721"/>
      <c r="AU97" s="721"/>
      <c r="AV97" s="721"/>
      <c r="AW97" s="721"/>
      <c r="AX97" s="722"/>
    </row>
    <row r="98" spans="11:50" ht="9" customHeight="1" x14ac:dyDescent="0.15">
      <c r="AI98" s="723" t="s">
        <v>282</v>
      </c>
      <c r="AJ98" s="724"/>
      <c r="AK98" s="724"/>
      <c r="AL98" s="724"/>
      <c r="AM98" s="724"/>
      <c r="AN98" s="724"/>
      <c r="AO98" s="724"/>
      <c r="AP98" s="724"/>
      <c r="AQ98" s="727"/>
      <c r="AR98" s="728"/>
      <c r="AS98" s="728"/>
      <c r="AT98" s="728"/>
      <c r="AU98" s="728"/>
      <c r="AV98" s="728"/>
      <c r="AW98" s="728"/>
      <c r="AX98" s="729"/>
    </row>
    <row r="99" spans="11:50" ht="9" customHeight="1" x14ac:dyDescent="0.15">
      <c r="AI99" s="723"/>
      <c r="AJ99" s="724"/>
      <c r="AK99" s="724"/>
      <c r="AL99" s="724"/>
      <c r="AM99" s="724"/>
      <c r="AN99" s="724"/>
      <c r="AO99" s="724"/>
      <c r="AP99" s="724"/>
      <c r="AQ99" s="727"/>
      <c r="AR99" s="728"/>
      <c r="AS99" s="728"/>
      <c r="AT99" s="728"/>
      <c r="AU99" s="728"/>
      <c r="AV99" s="728"/>
      <c r="AW99" s="728"/>
      <c r="AX99" s="729"/>
    </row>
    <row r="100" spans="11:50" ht="9" customHeight="1" x14ac:dyDescent="0.15">
      <c r="AI100" s="725"/>
      <c r="AJ100" s="726"/>
      <c r="AK100" s="726"/>
      <c r="AL100" s="726"/>
      <c r="AM100" s="726"/>
      <c r="AN100" s="726"/>
      <c r="AO100" s="726"/>
      <c r="AP100" s="726"/>
      <c r="AQ100" s="730"/>
      <c r="AR100" s="731"/>
      <c r="AS100" s="731"/>
      <c r="AT100" s="731"/>
      <c r="AU100" s="731"/>
      <c r="AV100" s="731"/>
      <c r="AW100" s="731"/>
      <c r="AX100" s="732"/>
    </row>
  </sheetData>
  <sheetProtection algorithmName="SHA-512" hashValue="4UyQ7tbZxQivXfKiOPtRxU7gfJ755WzQbFUNPso0fxVXVDOMmmMp4gGsM4biIt/Je7tKJ9FEyn61uPRMa/VbWg==" saltValue="iMYf1vkksZjL0ASm92etKQ==" spinCount="100000" sheet="1" objects="1" scenarios="1"/>
  <mergeCells count="226">
    <mergeCell ref="B1:E2"/>
    <mergeCell ref="I5:T5"/>
    <mergeCell ref="B6:E9"/>
    <mergeCell ref="F6:V9"/>
    <mergeCell ref="W6:Z9"/>
    <mergeCell ref="AA6:AP9"/>
    <mergeCell ref="AM3:AS4"/>
    <mergeCell ref="AT3:AX4"/>
    <mergeCell ref="AP1:AX2"/>
    <mergeCell ref="B11:AX14"/>
    <mergeCell ref="B26:M28"/>
    <mergeCell ref="N26:U28"/>
    <mergeCell ref="V26:AX28"/>
    <mergeCell ref="B15:AX16"/>
    <mergeCell ref="B19:AX20"/>
    <mergeCell ref="B21:AX22"/>
    <mergeCell ref="B23:AX25"/>
    <mergeCell ref="B17:AX18"/>
    <mergeCell ref="N29:U31"/>
    <mergeCell ref="V29:AX31"/>
    <mergeCell ref="N32:U34"/>
    <mergeCell ref="V32:AX34"/>
    <mergeCell ref="B36:J38"/>
    <mergeCell ref="K36:R38"/>
    <mergeCell ref="S36:Z38"/>
    <mergeCell ref="AA36:AH38"/>
    <mergeCell ref="AI36:AP38"/>
    <mergeCell ref="AQ36:AX38"/>
    <mergeCell ref="AA39:AH40"/>
    <mergeCell ref="AI39:AP40"/>
    <mergeCell ref="AQ39:AX40"/>
    <mergeCell ref="B41:J42"/>
    <mergeCell ref="K41:R42"/>
    <mergeCell ref="S41:Z42"/>
    <mergeCell ref="AA41:AH42"/>
    <mergeCell ref="AI41:AP42"/>
    <mergeCell ref="AQ41:AX42"/>
    <mergeCell ref="B39:D40"/>
    <mergeCell ref="E39:F40"/>
    <mergeCell ref="G39:H40"/>
    <mergeCell ref="I39:J40"/>
    <mergeCell ref="K39:R40"/>
    <mergeCell ref="S39:Z40"/>
    <mergeCell ref="AA43:AH44"/>
    <mergeCell ref="AI43:AP44"/>
    <mergeCell ref="AQ43:AX44"/>
    <mergeCell ref="B45:J46"/>
    <mergeCell ref="K45:R46"/>
    <mergeCell ref="S45:Z46"/>
    <mergeCell ref="AA45:AH46"/>
    <mergeCell ref="AI45:AP46"/>
    <mergeCell ref="AQ45:AX46"/>
    <mergeCell ref="B43:D44"/>
    <mergeCell ref="E43:F44"/>
    <mergeCell ref="G43:H44"/>
    <mergeCell ref="I43:J44"/>
    <mergeCell ref="K43:R44"/>
    <mergeCell ref="S43:Z44"/>
    <mergeCell ref="AA47:AH48"/>
    <mergeCell ref="AI47:AP48"/>
    <mergeCell ref="AQ47:AX48"/>
    <mergeCell ref="B49:J50"/>
    <mergeCell ref="K49:R50"/>
    <mergeCell ref="S49:Z50"/>
    <mergeCell ref="AA49:AH50"/>
    <mergeCell ref="AI49:AP50"/>
    <mergeCell ref="AQ49:AX50"/>
    <mergeCell ref="B47:D48"/>
    <mergeCell ref="E47:F48"/>
    <mergeCell ref="G47:H48"/>
    <mergeCell ref="I47:J48"/>
    <mergeCell ref="K47:R48"/>
    <mergeCell ref="S47:Z48"/>
    <mergeCell ref="AA51:AH52"/>
    <mergeCell ref="AI51:AP52"/>
    <mergeCell ref="AQ51:AX52"/>
    <mergeCell ref="B53:J54"/>
    <mergeCell ref="K53:R54"/>
    <mergeCell ref="S53:Z54"/>
    <mergeCell ref="AA53:AH54"/>
    <mergeCell ref="AI53:AP54"/>
    <mergeCell ref="AQ53:AX54"/>
    <mergeCell ref="B51:D52"/>
    <mergeCell ref="E51:F52"/>
    <mergeCell ref="G51:H52"/>
    <mergeCell ref="I51:J52"/>
    <mergeCell ref="K51:R52"/>
    <mergeCell ref="S51:Z52"/>
    <mergeCell ref="AA55:AH56"/>
    <mergeCell ref="AI55:AP56"/>
    <mergeCell ref="AQ55:AX56"/>
    <mergeCell ref="B57:J58"/>
    <mergeCell ref="K57:R58"/>
    <mergeCell ref="S57:Z58"/>
    <mergeCell ref="AA57:AH58"/>
    <mergeCell ref="AI57:AP58"/>
    <mergeCell ref="AQ57:AX58"/>
    <mergeCell ref="B55:D56"/>
    <mergeCell ref="E55:F56"/>
    <mergeCell ref="G55:H56"/>
    <mergeCell ref="I55:J56"/>
    <mergeCell ref="K55:R56"/>
    <mergeCell ref="S55:Z56"/>
    <mergeCell ref="AA59:AH60"/>
    <mergeCell ref="AI59:AP60"/>
    <mergeCell ref="AQ59:AX60"/>
    <mergeCell ref="B61:J62"/>
    <mergeCell ref="K61:R62"/>
    <mergeCell ref="S61:Z62"/>
    <mergeCell ref="AA61:AH62"/>
    <mergeCell ref="AI61:AP62"/>
    <mergeCell ref="AQ61:AX62"/>
    <mergeCell ref="B59:D60"/>
    <mergeCell ref="E59:F60"/>
    <mergeCell ref="G59:H60"/>
    <mergeCell ref="I59:J60"/>
    <mergeCell ref="K59:R60"/>
    <mergeCell ref="S59:Z60"/>
    <mergeCell ref="AA63:AH64"/>
    <mergeCell ref="AI63:AP64"/>
    <mergeCell ref="AQ63:AX64"/>
    <mergeCell ref="B65:J66"/>
    <mergeCell ref="K65:R66"/>
    <mergeCell ref="S65:Z66"/>
    <mergeCell ref="AA65:AH66"/>
    <mergeCell ref="AI65:AP66"/>
    <mergeCell ref="AQ65:AX66"/>
    <mergeCell ref="B63:D64"/>
    <mergeCell ref="E63:F64"/>
    <mergeCell ref="G63:H64"/>
    <mergeCell ref="I63:J64"/>
    <mergeCell ref="K63:R64"/>
    <mergeCell ref="S63:Z64"/>
    <mergeCell ref="AA67:AH68"/>
    <mergeCell ref="AI67:AP68"/>
    <mergeCell ref="AQ67:AX68"/>
    <mergeCell ref="B69:J70"/>
    <mergeCell ref="K69:R70"/>
    <mergeCell ref="S69:Z70"/>
    <mergeCell ref="AA69:AH70"/>
    <mergeCell ref="AI69:AP70"/>
    <mergeCell ref="AQ69:AX70"/>
    <mergeCell ref="B67:D68"/>
    <mergeCell ref="E67:F68"/>
    <mergeCell ref="G67:H68"/>
    <mergeCell ref="I67:J68"/>
    <mergeCell ref="K67:R68"/>
    <mergeCell ref="S67:Z68"/>
    <mergeCell ref="AA71:AH72"/>
    <mergeCell ref="AI71:AP72"/>
    <mergeCell ref="AQ71:AX72"/>
    <mergeCell ref="B73:J74"/>
    <mergeCell ref="K73:R74"/>
    <mergeCell ref="S73:Z74"/>
    <mergeCell ref="AA73:AH74"/>
    <mergeCell ref="AI73:AP74"/>
    <mergeCell ref="AQ73:AX74"/>
    <mergeCell ref="B71:D72"/>
    <mergeCell ref="E71:F72"/>
    <mergeCell ref="G71:H72"/>
    <mergeCell ref="I71:J72"/>
    <mergeCell ref="K71:R72"/>
    <mergeCell ref="S71:Z72"/>
    <mergeCell ref="AA75:AH76"/>
    <mergeCell ref="AI75:AP76"/>
    <mergeCell ref="AQ75:AX76"/>
    <mergeCell ref="B77:J78"/>
    <mergeCell ref="K77:R78"/>
    <mergeCell ref="S77:Z78"/>
    <mergeCell ref="AA77:AH78"/>
    <mergeCell ref="AI77:AP78"/>
    <mergeCell ref="AQ77:AX78"/>
    <mergeCell ref="B75:D76"/>
    <mergeCell ref="E75:F76"/>
    <mergeCell ref="G75:H76"/>
    <mergeCell ref="I75:J76"/>
    <mergeCell ref="K75:R76"/>
    <mergeCell ref="S75:Z76"/>
    <mergeCell ref="AA79:AH80"/>
    <mergeCell ref="AI79:AP80"/>
    <mergeCell ref="AQ79:AX80"/>
    <mergeCell ref="B81:J82"/>
    <mergeCell ref="K81:R82"/>
    <mergeCell ref="S81:Z82"/>
    <mergeCell ref="AA81:AH82"/>
    <mergeCell ref="AI81:AP82"/>
    <mergeCell ref="AQ81:AX82"/>
    <mergeCell ref="B79:D80"/>
    <mergeCell ref="E79:F80"/>
    <mergeCell ref="G79:H80"/>
    <mergeCell ref="I79:J80"/>
    <mergeCell ref="K79:R80"/>
    <mergeCell ref="S79:Z80"/>
    <mergeCell ref="B87:J88"/>
    <mergeCell ref="K87:R88"/>
    <mergeCell ref="S87:Z88"/>
    <mergeCell ref="AA87:AH88"/>
    <mergeCell ref="AI87:AP88"/>
    <mergeCell ref="AQ87:AX88"/>
    <mergeCell ref="AA83:AH84"/>
    <mergeCell ref="AI83:AP84"/>
    <mergeCell ref="AQ83:AX84"/>
    <mergeCell ref="B85:J86"/>
    <mergeCell ref="K85:R86"/>
    <mergeCell ref="S85:Z86"/>
    <mergeCell ref="AA85:AH86"/>
    <mergeCell ref="AI85:AP86"/>
    <mergeCell ref="AQ85:AX86"/>
    <mergeCell ref="B83:D84"/>
    <mergeCell ref="E83:F84"/>
    <mergeCell ref="G83:H84"/>
    <mergeCell ref="I83:J84"/>
    <mergeCell ref="K83:R84"/>
    <mergeCell ref="S83:Z84"/>
    <mergeCell ref="AI92:AP94"/>
    <mergeCell ref="AQ92:AX94"/>
    <mergeCell ref="AI95:AP97"/>
    <mergeCell ref="AQ95:AX97"/>
    <mergeCell ref="AI98:AP100"/>
    <mergeCell ref="AQ98:AX100"/>
    <mergeCell ref="B89:J90"/>
    <mergeCell ref="K89:R90"/>
    <mergeCell ref="S89:Z90"/>
    <mergeCell ref="AA89:AH90"/>
    <mergeCell ref="AI89:AP90"/>
    <mergeCell ref="AQ89:AX90"/>
  </mergeCells>
  <phoneticPr fontId="1"/>
  <conditionalFormatting sqref="F6:V9">
    <cfRule type="containsText" dxfId="14" priority="2" operator="containsText" text="自動表示">
      <formula>NOT(ISERROR(SEARCH("自動表示",F6)))</formula>
    </cfRule>
  </conditionalFormatting>
  <conditionalFormatting sqref="K39 S39 AA39 AI39 AQ39 K43 S43 AA43 AI43 AQ43 K47 S47 AA47 AI47 AQ47 K51 S51 AA51 AI51 AQ51 K55 S55 AA55 AI55 AQ55 K59 S59 AA59 AI59 AQ59 K63 S63 AA63 AI63 AQ63 K67 S67 AA67 AI67 AQ67 K71 S71 AA71 AI71 AQ71 K75 S75 AA75 AI75 AQ75 K79 S79 AA79 AI79 AQ79 K83 S83 AA83 AI83 AQ83">
    <cfRule type="containsBlanks" dxfId="13" priority="4">
      <formula>LEN(TRIM(K39))=0</formula>
    </cfRule>
  </conditionalFormatting>
  <conditionalFormatting sqref="V26:AX34">
    <cfRule type="containsBlanks" dxfId="12" priority="3">
      <formula>LEN(TRIM(V26))=0</formula>
    </cfRule>
  </conditionalFormatting>
  <conditionalFormatting sqref="AA6:AP9">
    <cfRule type="containsText" dxfId="11" priority="1" operator="containsText" text="自動表示">
      <formula>NOT(ISERROR(SEARCH("自動表示",AA6)))</formula>
    </cfRule>
  </conditionalFormatting>
  <dataValidations count="5">
    <dataValidation allowBlank="1" showInputMessage="1" showErrorMessage="1" promptTitle="別居経費" prompt="千円以下を切り捨て、かつ、上限は71万円として、自動計算されます。" sqref="AQ95:AX97" xr:uid="{667C480C-34C6-4752-A7FE-63B81DCE3D0F}"/>
    <dataValidation allowBlank="1" showInputMessage="1" showErrorMessage="1" promptTitle="合計" prompt="小計の合計。自動計算されます。" sqref="AQ92:AX94" xr:uid="{918F6A0E-971B-4D88-82D3-388FF959BEB4}"/>
    <dataValidation allowBlank="1" showInputMessage="1" showErrorMessage="1" promptTitle="小計" prompt="自動計算されます。" sqref="K87:AX88" xr:uid="{4F105D20-50DB-4C60-9AF1-5506D99FADAD}"/>
    <dataValidation imeMode="halfAlpha" allowBlank="1" showInputMessage="1" showErrorMessage="1" promptTitle="金額" prompt="数字をそのまま入力ください。_x000a_「円」などの単位入力は不要です。" sqref="K75 AQ39 K43 K47 K51 K55 K67 K63 S63 S67 K71 K39 S39 AA39 K79 S79 AA79 AI79 AQ79 S43 S47 S51 S55 S71 K59 AA63 AA67 AA71 S75 AA43 AA47 AA51 AA55 AA75 S59 AI63 AI67 AI71 AI75 AI43 AI47 AI51 AI55 AI39 AA59 AQ63 AQ67 AQ71 AQ75 AQ43 AQ47 AQ51 AQ55 AI59 AQ59 K83 S83 AA83 AI83 AQ83" xr:uid="{AFAFEE37-3A6F-4441-ACD0-1D25A4FBDC16}"/>
    <dataValidation imeMode="halfAlpha" allowBlank="1" showInputMessage="1" showErrorMessage="1" sqref="K41:AX42 K45:AX46 K49:AX50 K53:AX54 K57:AX58 K61:AX62 K65:AX66 K69:AX70 K73:AX74 K77:AX78 K81:AX82" xr:uid="{593889CA-3BCC-4950-B1BC-723B2937F33C}"/>
  </dataValidations>
  <printOptions horizontalCentered="1"/>
  <pageMargins left="0.39370078740157483" right="0.39370078740157483" top="0.39370078740157483" bottom="0.39370078740157483" header="0.31496062992125984" footer="0.31496062992125984"/>
  <pageSetup paperSize="9" scale="86"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C7FED-BE36-458D-88FE-1B90B800F0E7}">
  <sheetPr>
    <tabColor rgb="FFCCFF99"/>
    <pageSetUpPr fitToPage="1"/>
  </sheetPr>
  <dimension ref="B1:CA102"/>
  <sheetViews>
    <sheetView showGridLines="0" zoomScale="130" zoomScaleNormal="130" zoomScaleSheetLayoutView="100" workbookViewId="0"/>
  </sheetViews>
  <sheetFormatPr defaultColWidth="1.875" defaultRowHeight="11.25" customHeight="1" x14ac:dyDescent="0.15"/>
  <cols>
    <col min="1" max="12" width="1.875" style="61" customWidth="1"/>
    <col min="13" max="13" width="2.25" style="61" customWidth="1"/>
    <col min="14" max="16384" width="1.875" style="61"/>
  </cols>
  <sheetData>
    <row r="1" spans="2:51" ht="11.25" customHeight="1" x14ac:dyDescent="0.15">
      <c r="B1" s="797" t="s">
        <v>212</v>
      </c>
      <c r="C1" s="798"/>
      <c r="D1" s="799"/>
      <c r="E1" s="799"/>
      <c r="F1" s="919" t="s">
        <v>317</v>
      </c>
      <c r="G1" s="920"/>
      <c r="H1" s="921"/>
      <c r="I1" s="921"/>
      <c r="AN1" s="91"/>
      <c r="AO1" s="92"/>
      <c r="AP1" s="92"/>
      <c r="AQ1" s="828" t="s">
        <v>321</v>
      </c>
      <c r="AR1" s="241"/>
      <c r="AS1" s="241"/>
      <c r="AT1" s="241"/>
      <c r="AU1" s="241"/>
      <c r="AV1" s="241"/>
      <c r="AW1" s="241"/>
      <c r="AX1" s="241"/>
      <c r="AY1" s="241"/>
    </row>
    <row r="2" spans="2:51" ht="11.25" customHeight="1" thickBot="1" x14ac:dyDescent="0.2">
      <c r="B2" s="799"/>
      <c r="C2" s="799"/>
      <c r="D2" s="799"/>
      <c r="E2" s="799"/>
      <c r="F2" s="921"/>
      <c r="G2" s="921"/>
      <c r="H2" s="921"/>
      <c r="I2" s="921"/>
      <c r="AN2" s="93"/>
      <c r="AO2" s="93"/>
      <c r="AP2" s="93"/>
      <c r="AQ2" s="358"/>
      <c r="AR2" s="358"/>
      <c r="AS2" s="358"/>
      <c r="AT2" s="358"/>
      <c r="AU2" s="358"/>
      <c r="AV2" s="358"/>
      <c r="AW2" s="358"/>
      <c r="AX2" s="358"/>
      <c r="AY2" s="358"/>
    </row>
    <row r="3" spans="2:51" ht="11.25" customHeight="1" x14ac:dyDescent="0.15">
      <c r="AN3" s="819" t="s">
        <v>189</v>
      </c>
      <c r="AO3" s="820"/>
      <c r="AP3" s="820"/>
      <c r="AQ3" s="821"/>
      <c r="AR3" s="821"/>
      <c r="AS3" s="821"/>
      <c r="AT3" s="822"/>
      <c r="AU3" s="821"/>
      <c r="AV3" s="821"/>
      <c r="AW3" s="821"/>
      <c r="AX3" s="821"/>
      <c r="AY3" s="826"/>
    </row>
    <row r="4" spans="2:51" ht="11.25" customHeight="1" thickBot="1" x14ac:dyDescent="0.2">
      <c r="AN4" s="823"/>
      <c r="AO4" s="824"/>
      <c r="AP4" s="824"/>
      <c r="AQ4" s="824"/>
      <c r="AR4" s="824"/>
      <c r="AS4" s="824"/>
      <c r="AT4" s="825"/>
      <c r="AU4" s="824"/>
      <c r="AV4" s="824"/>
      <c r="AW4" s="824"/>
      <c r="AX4" s="824"/>
      <c r="AY4" s="827"/>
    </row>
    <row r="6" spans="2:51" ht="9" customHeight="1" x14ac:dyDescent="0.15">
      <c r="B6" s="801" t="str">
        <f>様式１候補者登録願!A7</f>
        <v>記入不要</v>
      </c>
      <c r="C6" s="802"/>
      <c r="D6" s="802"/>
      <c r="E6" s="803"/>
      <c r="F6" s="810" t="str">
        <f>IF(B6="記入不要","－",IF(様式１候補者登録願!E8=0,"自動表示",様式１候補者登録願!E8))</f>
        <v>－</v>
      </c>
      <c r="G6" s="811"/>
      <c r="H6" s="811"/>
      <c r="I6" s="811"/>
      <c r="J6" s="811"/>
      <c r="K6" s="811"/>
      <c r="L6" s="811"/>
      <c r="M6" s="811"/>
      <c r="N6" s="811"/>
      <c r="O6" s="811"/>
      <c r="P6" s="811"/>
      <c r="Q6" s="811"/>
      <c r="R6" s="811"/>
      <c r="S6" s="811"/>
      <c r="T6" s="811"/>
      <c r="U6" s="811"/>
      <c r="V6" s="812"/>
      <c r="W6" s="801" t="s">
        <v>268</v>
      </c>
      <c r="X6" s="802"/>
      <c r="Y6" s="802"/>
      <c r="Z6" s="803"/>
      <c r="AA6" s="811" t="str">
        <f>IF(様式１候補者登録願!E11&amp;"　"&amp;様式１候補者登録願!K11="　","自動表示",様式１候補者登録願!E11&amp;"　"&amp;様式１候補者登録願!K11)</f>
        <v>自動表示</v>
      </c>
      <c r="AB6" s="811"/>
      <c r="AC6" s="811"/>
      <c r="AD6" s="811"/>
      <c r="AE6" s="811"/>
      <c r="AF6" s="811"/>
      <c r="AG6" s="811"/>
      <c r="AH6" s="811"/>
      <c r="AI6" s="811"/>
      <c r="AJ6" s="811"/>
      <c r="AK6" s="811"/>
      <c r="AL6" s="811"/>
      <c r="AM6" s="811"/>
      <c r="AN6" s="811"/>
      <c r="AO6" s="811"/>
      <c r="AP6" s="811"/>
      <c r="AQ6" s="812"/>
    </row>
    <row r="7" spans="2:51" ht="9" customHeight="1" x14ac:dyDescent="0.15">
      <c r="B7" s="804"/>
      <c r="C7" s="805"/>
      <c r="D7" s="805"/>
      <c r="E7" s="806"/>
      <c r="F7" s="813"/>
      <c r="G7" s="814"/>
      <c r="H7" s="814"/>
      <c r="I7" s="814"/>
      <c r="J7" s="814"/>
      <c r="K7" s="814"/>
      <c r="L7" s="814"/>
      <c r="M7" s="814"/>
      <c r="N7" s="814"/>
      <c r="O7" s="814"/>
      <c r="P7" s="814"/>
      <c r="Q7" s="814"/>
      <c r="R7" s="814"/>
      <c r="S7" s="814"/>
      <c r="T7" s="814"/>
      <c r="U7" s="814"/>
      <c r="V7" s="815"/>
      <c r="W7" s="804"/>
      <c r="X7" s="805"/>
      <c r="Y7" s="805"/>
      <c r="Z7" s="806"/>
      <c r="AA7" s="814"/>
      <c r="AB7" s="814"/>
      <c r="AC7" s="814"/>
      <c r="AD7" s="814"/>
      <c r="AE7" s="814"/>
      <c r="AF7" s="814"/>
      <c r="AG7" s="814"/>
      <c r="AH7" s="814"/>
      <c r="AI7" s="814"/>
      <c r="AJ7" s="814"/>
      <c r="AK7" s="814"/>
      <c r="AL7" s="814"/>
      <c r="AM7" s="814"/>
      <c r="AN7" s="814"/>
      <c r="AO7" s="814"/>
      <c r="AP7" s="814"/>
      <c r="AQ7" s="815"/>
    </row>
    <row r="8" spans="2:51" ht="9" customHeight="1" x14ac:dyDescent="0.15">
      <c r="B8" s="804"/>
      <c r="C8" s="805"/>
      <c r="D8" s="805"/>
      <c r="E8" s="806"/>
      <c r="F8" s="813"/>
      <c r="G8" s="814"/>
      <c r="H8" s="814"/>
      <c r="I8" s="814"/>
      <c r="J8" s="814"/>
      <c r="K8" s="814"/>
      <c r="L8" s="814"/>
      <c r="M8" s="814"/>
      <c r="N8" s="814"/>
      <c r="O8" s="814"/>
      <c r="P8" s="814"/>
      <c r="Q8" s="814"/>
      <c r="R8" s="814"/>
      <c r="S8" s="814"/>
      <c r="T8" s="814"/>
      <c r="U8" s="814"/>
      <c r="V8" s="815"/>
      <c r="W8" s="804"/>
      <c r="X8" s="805"/>
      <c r="Y8" s="805"/>
      <c r="Z8" s="806"/>
      <c r="AA8" s="814"/>
      <c r="AB8" s="814"/>
      <c r="AC8" s="814"/>
      <c r="AD8" s="814"/>
      <c r="AE8" s="814"/>
      <c r="AF8" s="814"/>
      <c r="AG8" s="814"/>
      <c r="AH8" s="814"/>
      <c r="AI8" s="814"/>
      <c r="AJ8" s="814"/>
      <c r="AK8" s="814"/>
      <c r="AL8" s="814"/>
      <c r="AM8" s="814"/>
      <c r="AN8" s="814"/>
      <c r="AO8" s="814"/>
      <c r="AP8" s="814"/>
      <c r="AQ8" s="815"/>
    </row>
    <row r="9" spans="2:51" ht="9" customHeight="1" x14ac:dyDescent="0.15">
      <c r="B9" s="807"/>
      <c r="C9" s="808"/>
      <c r="D9" s="808"/>
      <c r="E9" s="809"/>
      <c r="F9" s="816"/>
      <c r="G9" s="817"/>
      <c r="H9" s="817"/>
      <c r="I9" s="817"/>
      <c r="J9" s="817"/>
      <c r="K9" s="817"/>
      <c r="L9" s="817"/>
      <c r="M9" s="817"/>
      <c r="N9" s="817"/>
      <c r="O9" s="817"/>
      <c r="P9" s="817"/>
      <c r="Q9" s="817"/>
      <c r="R9" s="817"/>
      <c r="S9" s="817"/>
      <c r="T9" s="817"/>
      <c r="U9" s="817"/>
      <c r="V9" s="818"/>
      <c r="W9" s="807"/>
      <c r="X9" s="808"/>
      <c r="Y9" s="808"/>
      <c r="Z9" s="809"/>
      <c r="AA9" s="817"/>
      <c r="AB9" s="817"/>
      <c r="AC9" s="817"/>
      <c r="AD9" s="817"/>
      <c r="AE9" s="817"/>
      <c r="AF9" s="817"/>
      <c r="AG9" s="817"/>
      <c r="AH9" s="817"/>
      <c r="AI9" s="817"/>
      <c r="AJ9" s="817"/>
      <c r="AK9" s="817"/>
      <c r="AL9" s="817"/>
      <c r="AM9" s="817"/>
      <c r="AN9" s="817"/>
      <c r="AO9" s="817"/>
      <c r="AP9" s="817"/>
      <c r="AQ9" s="818"/>
    </row>
    <row r="10" spans="2:51" ht="9" customHeight="1" x14ac:dyDescent="0.15">
      <c r="B10" s="144"/>
      <c r="C10" s="144"/>
      <c r="D10" s="144"/>
      <c r="E10" s="144"/>
      <c r="F10" s="139"/>
      <c r="G10" s="139"/>
      <c r="H10" s="139"/>
      <c r="I10" s="139"/>
      <c r="J10" s="139"/>
      <c r="K10" s="139"/>
      <c r="L10" s="139"/>
      <c r="M10" s="139"/>
      <c r="N10" s="139"/>
      <c r="O10" s="139"/>
      <c r="P10" s="139"/>
      <c r="Q10" s="139"/>
      <c r="R10" s="139"/>
      <c r="S10" s="139"/>
      <c r="T10" s="139"/>
      <c r="U10" s="139"/>
      <c r="V10" s="139"/>
      <c r="W10" s="144"/>
      <c r="X10" s="144"/>
      <c r="Y10" s="144"/>
      <c r="Z10" s="144"/>
      <c r="AA10" s="139"/>
      <c r="AB10" s="139"/>
      <c r="AC10" s="139"/>
      <c r="AD10" s="139"/>
      <c r="AE10" s="139"/>
      <c r="AF10" s="139"/>
      <c r="AG10" s="139"/>
      <c r="AH10" s="139"/>
      <c r="AI10" s="139"/>
      <c r="AJ10" s="139"/>
      <c r="AK10" s="139"/>
      <c r="AL10" s="139"/>
      <c r="AM10" s="139"/>
      <c r="AN10" s="139"/>
      <c r="AO10" s="139"/>
      <c r="AP10" s="139"/>
      <c r="AQ10" s="139"/>
    </row>
    <row r="11" spans="2:51" ht="9" customHeight="1" x14ac:dyDescent="0.15">
      <c r="B11" s="138"/>
      <c r="C11" s="922" t="s">
        <v>377</v>
      </c>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5"/>
      <c r="AN11" s="375"/>
      <c r="AO11" s="375"/>
      <c r="AP11" s="375"/>
      <c r="AQ11" s="375"/>
      <c r="AR11" s="375"/>
      <c r="AS11" s="375"/>
      <c r="AT11" s="375"/>
      <c r="AU11" s="375"/>
      <c r="AV11" s="375"/>
      <c r="AW11" s="375"/>
    </row>
    <row r="12" spans="2:51" ht="9" customHeight="1" x14ac:dyDescent="0.15">
      <c r="B12" s="138"/>
      <c r="C12" s="375"/>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row>
    <row r="13" spans="2:51" ht="6.95" customHeight="1" x14ac:dyDescent="0.15">
      <c r="C13" s="922" t="s">
        <v>386</v>
      </c>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5"/>
      <c r="AN13" s="375"/>
      <c r="AO13" s="375"/>
      <c r="AP13" s="375"/>
      <c r="AQ13" s="375"/>
      <c r="AR13" s="375"/>
      <c r="AS13" s="375"/>
      <c r="AT13" s="375"/>
      <c r="AU13" s="375"/>
      <c r="AV13" s="375"/>
    </row>
    <row r="14" spans="2:51" ht="6.95" customHeight="1" x14ac:dyDescent="0.15">
      <c r="C14" s="375"/>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375"/>
      <c r="AP14" s="375"/>
      <c r="AQ14" s="375"/>
      <c r="AR14" s="375"/>
      <c r="AS14" s="375"/>
      <c r="AT14" s="375"/>
      <c r="AU14" s="375"/>
      <c r="AV14" s="375"/>
    </row>
    <row r="15" spans="2:51" ht="9" customHeight="1" x14ac:dyDescent="0.15">
      <c r="B15" s="144"/>
      <c r="C15" s="922" t="s">
        <v>378</v>
      </c>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5"/>
      <c r="AN15" s="375"/>
      <c r="AO15" s="375"/>
      <c r="AP15" s="375"/>
      <c r="AQ15" s="375"/>
      <c r="AR15" s="375"/>
      <c r="AS15" s="375"/>
      <c r="AT15" s="375"/>
      <c r="AU15" s="375"/>
      <c r="AV15" s="375"/>
    </row>
    <row r="16" spans="2:51" ht="9" customHeight="1" x14ac:dyDescent="0.15">
      <c r="B16" s="144"/>
      <c r="C16" s="375"/>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75"/>
      <c r="AS16" s="375"/>
      <c r="AT16" s="375"/>
      <c r="AU16" s="375"/>
      <c r="AV16" s="375"/>
    </row>
    <row r="17" spans="2:79" ht="6.95" customHeight="1" x14ac:dyDescent="0.15">
      <c r="B17" s="144"/>
      <c r="C17" s="922" t="s">
        <v>379</v>
      </c>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5"/>
      <c r="AM17" s="375"/>
      <c r="AN17" s="375"/>
      <c r="AO17" s="375"/>
      <c r="AP17" s="375"/>
      <c r="AQ17" s="375"/>
      <c r="AR17" s="375"/>
      <c r="AS17" s="375"/>
      <c r="AT17" s="375"/>
      <c r="AU17" s="375"/>
      <c r="AV17" s="375"/>
    </row>
    <row r="18" spans="2:79" ht="6.95" customHeight="1" x14ac:dyDescent="0.15">
      <c r="B18" s="144"/>
      <c r="C18" s="375"/>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c r="AM18" s="375"/>
      <c r="AN18" s="375"/>
      <c r="AO18" s="375"/>
      <c r="AP18" s="375"/>
      <c r="AQ18" s="375"/>
      <c r="AR18" s="375"/>
      <c r="AS18" s="375"/>
      <c r="AT18" s="375"/>
      <c r="AU18" s="375"/>
      <c r="AV18" s="375"/>
    </row>
    <row r="19" spans="2:79" ht="6.95" customHeight="1" x14ac:dyDescent="0.15">
      <c r="C19" s="922" t="s">
        <v>380</v>
      </c>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5"/>
      <c r="AN19" s="375"/>
      <c r="AO19" s="375"/>
      <c r="AP19" s="375"/>
      <c r="AQ19" s="375"/>
      <c r="AR19" s="375"/>
      <c r="AS19" s="375"/>
      <c r="AT19" s="375"/>
      <c r="AU19" s="375"/>
      <c r="AV19" s="375"/>
    </row>
    <row r="20" spans="2:79" ht="6.95" customHeight="1" x14ac:dyDescent="0.15">
      <c r="C20" s="375"/>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375"/>
      <c r="AM20" s="375"/>
      <c r="AN20" s="375"/>
      <c r="AO20" s="375"/>
      <c r="AP20" s="375"/>
      <c r="AQ20" s="375"/>
      <c r="AR20" s="375"/>
      <c r="AS20" s="375"/>
      <c r="AT20" s="375"/>
      <c r="AU20" s="375"/>
      <c r="AV20" s="375"/>
    </row>
    <row r="21" spans="2:79" ht="6.95" customHeight="1" x14ac:dyDescent="0.15">
      <c r="C21" s="922" t="s">
        <v>381</v>
      </c>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5"/>
      <c r="AN21" s="375"/>
      <c r="AO21" s="375"/>
      <c r="AP21" s="375"/>
      <c r="AQ21" s="375"/>
      <c r="AR21" s="375"/>
      <c r="AS21" s="375"/>
      <c r="AT21" s="375"/>
      <c r="AU21" s="375"/>
      <c r="AV21" s="375"/>
      <c r="AW21" s="375"/>
      <c r="AX21" s="375"/>
      <c r="AY21" s="375"/>
    </row>
    <row r="22" spans="2:79" ht="6.95" customHeight="1" x14ac:dyDescent="0.15">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5"/>
      <c r="AN22" s="375"/>
      <c r="AO22" s="375"/>
      <c r="AP22" s="375"/>
      <c r="AQ22" s="375"/>
      <c r="AR22" s="375"/>
      <c r="AS22" s="375"/>
      <c r="AT22" s="375"/>
      <c r="AU22" s="375"/>
      <c r="AV22" s="375"/>
      <c r="AW22" s="375"/>
      <c r="AX22" s="375"/>
      <c r="AY22" s="375"/>
    </row>
    <row r="23" spans="2:79" ht="9" customHeight="1" x14ac:dyDescent="0.15">
      <c r="B23" s="793" t="s">
        <v>285</v>
      </c>
      <c r="C23" s="793"/>
      <c r="D23" s="793"/>
      <c r="E23" s="793"/>
      <c r="F23" s="793"/>
      <c r="G23" s="793"/>
      <c r="H23" s="793"/>
      <c r="I23" s="793"/>
      <c r="J23" s="793"/>
      <c r="K23" s="793"/>
      <c r="L23" s="793"/>
      <c r="M23" s="793"/>
      <c r="N23" s="793"/>
      <c r="O23" s="793"/>
      <c r="P23" s="793"/>
      <c r="Q23" s="793"/>
      <c r="R23" s="793"/>
      <c r="S23" s="793"/>
      <c r="T23" s="793"/>
      <c r="U23" s="793"/>
      <c r="V23" s="793"/>
      <c r="W23" s="793"/>
      <c r="X23" s="793"/>
      <c r="Y23" s="793"/>
      <c r="Z23" s="793"/>
      <c r="AA23" s="793"/>
      <c r="AB23" s="793"/>
      <c r="AC23" s="793"/>
      <c r="AD23" s="793"/>
      <c r="AE23" s="793"/>
      <c r="AF23" s="793"/>
      <c r="AG23" s="793"/>
      <c r="AH23" s="793"/>
      <c r="AI23" s="793"/>
      <c r="AJ23" s="793"/>
      <c r="AK23" s="793"/>
      <c r="AL23" s="793"/>
      <c r="AM23" s="793"/>
      <c r="AN23" s="793"/>
      <c r="AO23" s="793"/>
      <c r="AP23" s="793"/>
      <c r="AQ23" s="793"/>
      <c r="AR23" s="793"/>
      <c r="AS23" s="793"/>
      <c r="AT23" s="793"/>
      <c r="AU23" s="793"/>
      <c r="AV23" s="793"/>
      <c r="AW23" s="793"/>
      <c r="AX23" s="793"/>
      <c r="AY23" s="793"/>
    </row>
    <row r="24" spans="2:79" ht="9" customHeight="1" x14ac:dyDescent="0.15">
      <c r="B24" s="793"/>
      <c r="C24" s="793"/>
      <c r="D24" s="793"/>
      <c r="E24" s="793"/>
      <c r="F24" s="793"/>
      <c r="G24" s="793"/>
      <c r="H24" s="793"/>
      <c r="I24" s="793"/>
      <c r="J24" s="793"/>
      <c r="K24" s="793"/>
      <c r="L24" s="793"/>
      <c r="M24" s="793"/>
      <c r="N24" s="793"/>
      <c r="O24" s="793"/>
      <c r="P24" s="793"/>
      <c r="Q24" s="793"/>
      <c r="R24" s="793"/>
      <c r="S24" s="793"/>
      <c r="T24" s="793"/>
      <c r="U24" s="793"/>
      <c r="V24" s="793"/>
      <c r="W24" s="793"/>
      <c r="X24" s="793"/>
      <c r="Y24" s="793"/>
      <c r="Z24" s="793"/>
      <c r="AA24" s="793"/>
      <c r="AB24" s="793"/>
      <c r="AC24" s="793"/>
      <c r="AD24" s="793"/>
      <c r="AE24" s="793"/>
      <c r="AF24" s="793"/>
      <c r="AG24" s="793"/>
      <c r="AH24" s="793"/>
      <c r="AI24" s="793"/>
      <c r="AJ24" s="793"/>
      <c r="AK24" s="793"/>
      <c r="AL24" s="793"/>
      <c r="AM24" s="793"/>
      <c r="AN24" s="793"/>
      <c r="AO24" s="793"/>
      <c r="AP24" s="793"/>
      <c r="AQ24" s="793"/>
      <c r="AR24" s="793"/>
      <c r="AS24" s="793"/>
      <c r="AT24" s="793"/>
      <c r="AU24" s="793"/>
      <c r="AV24" s="793"/>
      <c r="AW24" s="793"/>
      <c r="AX24" s="793"/>
      <c r="AY24" s="793"/>
    </row>
    <row r="25" spans="2:79" ht="9" customHeight="1" x14ac:dyDescent="0.15">
      <c r="B25" s="793"/>
      <c r="C25" s="793"/>
      <c r="D25" s="793"/>
      <c r="E25" s="793"/>
      <c r="F25" s="793"/>
      <c r="G25" s="793"/>
      <c r="H25" s="793"/>
      <c r="I25" s="793"/>
      <c r="J25" s="793"/>
      <c r="K25" s="793"/>
      <c r="L25" s="793"/>
      <c r="M25" s="793"/>
      <c r="N25" s="793"/>
      <c r="O25" s="793"/>
      <c r="P25" s="793"/>
      <c r="Q25" s="793"/>
      <c r="R25" s="793"/>
      <c r="S25" s="793"/>
      <c r="T25" s="793"/>
      <c r="U25" s="793"/>
      <c r="V25" s="793"/>
      <c r="W25" s="793"/>
      <c r="X25" s="793"/>
      <c r="Y25" s="793"/>
      <c r="Z25" s="793"/>
      <c r="AA25" s="793"/>
      <c r="AB25" s="793"/>
      <c r="AC25" s="793"/>
      <c r="AD25" s="793"/>
      <c r="AE25" s="793"/>
      <c r="AF25" s="793"/>
      <c r="AG25" s="793"/>
      <c r="AH25" s="793"/>
      <c r="AI25" s="793"/>
      <c r="AJ25" s="793"/>
      <c r="AK25" s="793"/>
      <c r="AL25" s="793"/>
      <c r="AM25" s="793"/>
      <c r="AN25" s="793"/>
      <c r="AO25" s="793"/>
      <c r="AP25" s="793"/>
      <c r="AQ25" s="793"/>
      <c r="AR25" s="793"/>
      <c r="AS25" s="793"/>
      <c r="AT25" s="793"/>
      <c r="AU25" s="793"/>
      <c r="AV25" s="793"/>
      <c r="AW25" s="793"/>
      <c r="AX25" s="793"/>
      <c r="AY25" s="793"/>
    </row>
    <row r="26" spans="2:79" ht="9" customHeight="1" x14ac:dyDescent="0.15">
      <c r="B26" s="793"/>
      <c r="C26" s="793"/>
      <c r="D26" s="793"/>
      <c r="E26" s="793"/>
      <c r="F26" s="793"/>
      <c r="G26" s="793"/>
      <c r="H26" s="793"/>
      <c r="I26" s="793"/>
      <c r="J26" s="793"/>
      <c r="K26" s="793"/>
      <c r="L26" s="793"/>
      <c r="M26" s="793"/>
      <c r="N26" s="793"/>
      <c r="O26" s="793"/>
      <c r="P26" s="793"/>
      <c r="Q26" s="793"/>
      <c r="R26" s="793"/>
      <c r="S26" s="793"/>
      <c r="T26" s="793"/>
      <c r="U26" s="793"/>
      <c r="V26" s="793"/>
      <c r="W26" s="793"/>
      <c r="X26" s="793"/>
      <c r="Y26" s="793"/>
      <c r="Z26" s="793"/>
      <c r="AA26" s="793"/>
      <c r="AB26" s="793"/>
      <c r="AC26" s="793"/>
      <c r="AD26" s="793"/>
      <c r="AE26" s="793"/>
      <c r="AF26" s="793"/>
      <c r="AG26" s="793"/>
      <c r="AH26" s="793"/>
      <c r="AI26" s="793"/>
      <c r="AJ26" s="793"/>
      <c r="AK26" s="793"/>
      <c r="AL26" s="793"/>
      <c r="AM26" s="793"/>
      <c r="AN26" s="793"/>
      <c r="AO26" s="793"/>
      <c r="AP26" s="793"/>
      <c r="AQ26" s="793"/>
      <c r="AR26" s="793"/>
      <c r="AS26" s="793"/>
      <c r="AT26" s="793"/>
      <c r="AU26" s="793"/>
      <c r="AV26" s="793"/>
      <c r="AW26" s="793"/>
      <c r="AX26" s="793"/>
      <c r="AY26" s="793"/>
    </row>
    <row r="27" spans="2:79" ht="9" customHeight="1" x14ac:dyDescent="0.15">
      <c r="B27" s="838" t="s">
        <v>286</v>
      </c>
      <c r="C27" s="839"/>
      <c r="D27" s="839"/>
      <c r="E27" s="839"/>
      <c r="F27" s="839"/>
      <c r="G27" s="917"/>
      <c r="H27" s="342"/>
      <c r="I27" s="342"/>
      <c r="J27" s="342"/>
      <c r="K27" s="342"/>
      <c r="L27" s="342"/>
      <c r="M27" s="342"/>
      <c r="N27" s="342"/>
      <c r="O27" s="342"/>
      <c r="P27" s="342"/>
      <c r="Q27" s="342"/>
      <c r="R27" s="342"/>
      <c r="S27" s="342"/>
      <c r="T27" s="342"/>
      <c r="U27" s="342"/>
      <c r="Y27" s="799" t="s">
        <v>318</v>
      </c>
      <c r="Z27" s="799"/>
      <c r="AA27" s="799"/>
      <c r="AB27" s="799"/>
      <c r="AC27" s="799"/>
      <c r="AD27" s="799"/>
      <c r="AE27" s="799"/>
      <c r="AF27" s="799"/>
      <c r="AG27" s="799"/>
      <c r="AH27" s="799"/>
      <c r="AI27" s="799"/>
      <c r="AJ27" s="799"/>
      <c r="AK27" s="799"/>
      <c r="AL27" s="799"/>
      <c r="AM27" s="799"/>
      <c r="AN27" s="799"/>
      <c r="AO27" s="799"/>
      <c r="AP27" s="799"/>
      <c r="AQ27" s="799"/>
      <c r="AR27" s="799"/>
      <c r="AS27" s="799"/>
      <c r="AT27" s="799"/>
      <c r="AU27" s="799"/>
      <c r="AV27" s="799"/>
    </row>
    <row r="28" spans="2:79" ht="9" customHeight="1" x14ac:dyDescent="0.15">
      <c r="B28" s="840"/>
      <c r="C28" s="840"/>
      <c r="D28" s="840"/>
      <c r="E28" s="840"/>
      <c r="F28" s="840"/>
      <c r="G28" s="476"/>
      <c r="H28" s="476"/>
      <c r="I28" s="476"/>
      <c r="J28" s="476"/>
      <c r="K28" s="476"/>
      <c r="L28" s="476"/>
      <c r="M28" s="476"/>
      <c r="N28" s="476"/>
      <c r="O28" s="476"/>
      <c r="P28" s="476"/>
      <c r="Q28" s="476"/>
      <c r="R28" s="476"/>
      <c r="S28" s="476"/>
      <c r="T28" s="476"/>
      <c r="U28" s="476"/>
      <c r="V28" s="101"/>
      <c r="W28" s="101"/>
      <c r="X28" s="141"/>
      <c r="Y28" s="799"/>
      <c r="Z28" s="799"/>
      <c r="AA28" s="799"/>
      <c r="AB28" s="799"/>
      <c r="AC28" s="799"/>
      <c r="AD28" s="799"/>
      <c r="AE28" s="799"/>
      <c r="AF28" s="799"/>
      <c r="AG28" s="799"/>
      <c r="AH28" s="799"/>
      <c r="AI28" s="799"/>
      <c r="AJ28" s="799"/>
      <c r="AK28" s="799"/>
      <c r="AL28" s="799"/>
      <c r="AM28" s="799"/>
      <c r="AN28" s="799"/>
      <c r="AO28" s="799"/>
      <c r="AP28" s="799"/>
      <c r="AQ28" s="799"/>
      <c r="AR28" s="799"/>
      <c r="AS28" s="799"/>
      <c r="AT28" s="799"/>
      <c r="AU28" s="799"/>
      <c r="AV28" s="799"/>
    </row>
    <row r="29" spans="2:79" ht="9" customHeight="1" x14ac:dyDescent="0.15">
      <c r="B29" s="765" t="s">
        <v>287</v>
      </c>
      <c r="C29" s="841"/>
      <c r="D29" s="841"/>
      <c r="E29" s="841"/>
      <c r="F29" s="841"/>
      <c r="G29" s="778"/>
      <c r="H29" s="918"/>
      <c r="I29" s="918"/>
      <c r="J29" s="918"/>
      <c r="K29" s="918"/>
      <c r="L29" s="918"/>
      <c r="M29" s="918"/>
      <c r="N29" s="918"/>
      <c r="O29" s="918"/>
      <c r="P29" s="918"/>
      <c r="Q29" s="918"/>
      <c r="R29" s="918"/>
      <c r="S29" s="918"/>
      <c r="T29" s="918"/>
      <c r="U29" s="918"/>
      <c r="V29" s="143"/>
      <c r="W29" s="143"/>
      <c r="X29" s="141"/>
      <c r="Y29" s="835" t="s">
        <v>316</v>
      </c>
      <c r="Z29" s="241"/>
      <c r="AA29" s="241"/>
      <c r="AB29" s="241"/>
      <c r="AC29" s="241"/>
      <c r="AD29" s="241"/>
      <c r="AE29" s="241"/>
      <c r="AF29" s="241"/>
      <c r="AG29" s="836"/>
      <c r="AH29" s="837"/>
      <c r="AI29" s="837"/>
      <c r="AJ29" s="837"/>
      <c r="AK29" s="837"/>
      <c r="AL29" s="837"/>
      <c r="AM29" s="837"/>
      <c r="AN29" s="837"/>
      <c r="AO29" s="837"/>
      <c r="AP29" s="837"/>
      <c r="BA29" s="835"/>
      <c r="BB29" s="799"/>
      <c r="BC29" s="799"/>
      <c r="BD29" s="799"/>
      <c r="BE29" s="799"/>
      <c r="BF29" s="799"/>
      <c r="BG29" s="799"/>
      <c r="BH29" s="799"/>
      <c r="BI29" s="799"/>
      <c r="BJ29" s="799"/>
      <c r="BK29" s="799"/>
      <c r="BL29" s="799"/>
      <c r="BM29" s="799"/>
      <c r="BN29" s="799"/>
      <c r="BO29" s="799"/>
      <c r="BP29" s="799"/>
      <c r="BQ29" s="799"/>
      <c r="BR29" s="799"/>
      <c r="BS29" s="799"/>
      <c r="BT29" s="799"/>
      <c r="BU29" s="799"/>
      <c r="BV29" s="799"/>
      <c r="BW29" s="799"/>
      <c r="BX29" s="799"/>
      <c r="BY29" s="799"/>
      <c r="BZ29" s="799"/>
      <c r="CA29" s="799"/>
    </row>
    <row r="30" spans="2:79" ht="9" customHeight="1" x14ac:dyDescent="0.15">
      <c r="B30" s="274"/>
      <c r="C30" s="274"/>
      <c r="D30" s="274"/>
      <c r="E30" s="274"/>
      <c r="F30" s="274"/>
      <c r="G30" s="476"/>
      <c r="H30" s="476"/>
      <c r="I30" s="476"/>
      <c r="J30" s="476"/>
      <c r="K30" s="476"/>
      <c r="L30" s="476"/>
      <c r="M30" s="476"/>
      <c r="N30" s="476"/>
      <c r="O30" s="476"/>
      <c r="P30" s="476"/>
      <c r="Q30" s="476"/>
      <c r="R30" s="476"/>
      <c r="S30" s="476"/>
      <c r="T30" s="476"/>
      <c r="U30" s="476"/>
      <c r="V30" s="142"/>
      <c r="W30" s="142"/>
      <c r="X30" s="97"/>
      <c r="Y30" s="241"/>
      <c r="Z30" s="241"/>
      <c r="AA30" s="241"/>
      <c r="AB30" s="241"/>
      <c r="AC30" s="241"/>
      <c r="AD30" s="241"/>
      <c r="AE30" s="241"/>
      <c r="AF30" s="241"/>
      <c r="AG30" s="837"/>
      <c r="AH30" s="837"/>
      <c r="AI30" s="837"/>
      <c r="AJ30" s="837"/>
      <c r="AK30" s="837"/>
      <c r="AL30" s="837"/>
      <c r="AM30" s="837"/>
      <c r="AN30" s="837"/>
      <c r="AO30" s="837"/>
      <c r="AP30" s="837"/>
      <c r="BA30" s="799"/>
      <c r="BB30" s="799"/>
      <c r="BC30" s="799"/>
      <c r="BD30" s="799"/>
      <c r="BE30" s="799"/>
      <c r="BF30" s="799"/>
      <c r="BG30" s="799"/>
      <c r="BH30" s="799"/>
      <c r="BI30" s="799"/>
      <c r="BJ30" s="799"/>
      <c r="BK30" s="799"/>
      <c r="BL30" s="799"/>
      <c r="BM30" s="799"/>
      <c r="BN30" s="799"/>
      <c r="BO30" s="799"/>
      <c r="BP30" s="799"/>
      <c r="BQ30" s="799"/>
      <c r="BR30" s="799"/>
      <c r="BS30" s="799"/>
      <c r="BT30" s="799"/>
      <c r="BU30" s="799"/>
      <c r="BV30" s="799"/>
      <c r="BW30" s="799"/>
      <c r="BX30" s="799"/>
      <c r="BY30" s="799"/>
      <c r="BZ30" s="799"/>
      <c r="CA30" s="799"/>
    </row>
    <row r="31" spans="2:79" ht="9" customHeight="1" thickBot="1" x14ac:dyDescent="0.2">
      <c r="B31" s="94"/>
      <c r="C31" s="95"/>
      <c r="D31" s="95"/>
      <c r="E31" s="96"/>
      <c r="F31" s="96"/>
      <c r="G31" s="96"/>
      <c r="H31" s="96"/>
      <c r="I31" s="96"/>
      <c r="J31" s="96"/>
      <c r="K31" s="96"/>
      <c r="L31" s="96"/>
      <c r="M31" s="96"/>
      <c r="N31" s="97"/>
      <c r="O31" s="97"/>
      <c r="P31" s="97"/>
      <c r="Q31" s="97"/>
      <c r="AU31" s="97"/>
      <c r="AV31" s="97"/>
      <c r="AW31" s="97"/>
      <c r="AX31" s="97"/>
      <c r="AY31" s="97"/>
    </row>
    <row r="32" spans="2:79" ht="9" customHeight="1" x14ac:dyDescent="0.15">
      <c r="B32" s="739" t="s">
        <v>274</v>
      </c>
      <c r="C32" s="740"/>
      <c r="D32" s="740"/>
      <c r="E32" s="740"/>
      <c r="F32" s="740"/>
      <c r="G32" s="740"/>
      <c r="H32" s="740"/>
      <c r="I32" s="740"/>
      <c r="J32" s="741"/>
      <c r="K32" s="895" t="s">
        <v>288</v>
      </c>
      <c r="L32" s="896"/>
      <c r="M32" s="896"/>
      <c r="N32" s="896"/>
      <c r="O32" s="896"/>
      <c r="P32" s="896"/>
      <c r="Q32" s="896"/>
      <c r="R32" s="896"/>
      <c r="S32" s="895" t="s">
        <v>289</v>
      </c>
      <c r="T32" s="896"/>
      <c r="U32" s="896"/>
      <c r="V32" s="896"/>
      <c r="W32" s="896"/>
      <c r="X32" s="896"/>
      <c r="Y32" s="896"/>
      <c r="Z32" s="896"/>
      <c r="AA32" s="901" t="s">
        <v>290</v>
      </c>
      <c r="AB32" s="896"/>
      <c r="AC32" s="896"/>
      <c r="AD32" s="896"/>
      <c r="AE32" s="896"/>
      <c r="AF32" s="896"/>
      <c r="AG32" s="896"/>
      <c r="AH32" s="896"/>
      <c r="AI32" s="903" t="s">
        <v>291</v>
      </c>
      <c r="AJ32" s="904"/>
      <c r="AK32" s="904"/>
      <c r="AL32" s="904"/>
      <c r="AM32" s="904"/>
      <c r="AN32" s="904"/>
      <c r="AO32" s="904"/>
      <c r="AP32" s="904"/>
      <c r="AQ32" s="904"/>
      <c r="AR32" s="910" t="s">
        <v>349</v>
      </c>
      <c r="AS32" s="911"/>
      <c r="AT32" s="911"/>
      <c r="AU32" s="911"/>
      <c r="AV32" s="911"/>
      <c r="AW32" s="911"/>
      <c r="AX32" s="911"/>
      <c r="AY32" s="912"/>
    </row>
    <row r="33" spans="2:51" ht="9" customHeight="1" x14ac:dyDescent="0.15">
      <c r="B33" s="889"/>
      <c r="C33" s="890"/>
      <c r="D33" s="890"/>
      <c r="E33" s="890"/>
      <c r="F33" s="890"/>
      <c r="G33" s="890"/>
      <c r="H33" s="890"/>
      <c r="I33" s="890"/>
      <c r="J33" s="891"/>
      <c r="K33" s="897"/>
      <c r="L33" s="898"/>
      <c r="M33" s="898"/>
      <c r="N33" s="898"/>
      <c r="O33" s="898"/>
      <c r="P33" s="898"/>
      <c r="Q33" s="898"/>
      <c r="R33" s="898"/>
      <c r="S33" s="897"/>
      <c r="T33" s="898"/>
      <c r="U33" s="898"/>
      <c r="V33" s="898"/>
      <c r="W33" s="898"/>
      <c r="X33" s="898"/>
      <c r="Y33" s="898"/>
      <c r="Z33" s="898"/>
      <c r="AA33" s="902"/>
      <c r="AB33" s="898"/>
      <c r="AC33" s="898"/>
      <c r="AD33" s="898"/>
      <c r="AE33" s="898"/>
      <c r="AF33" s="898"/>
      <c r="AG33" s="898"/>
      <c r="AH33" s="898"/>
      <c r="AI33" s="905"/>
      <c r="AJ33" s="906"/>
      <c r="AK33" s="906"/>
      <c r="AL33" s="906"/>
      <c r="AM33" s="906"/>
      <c r="AN33" s="906"/>
      <c r="AO33" s="906"/>
      <c r="AP33" s="906"/>
      <c r="AQ33" s="906"/>
      <c r="AR33" s="913"/>
      <c r="AS33" s="890"/>
      <c r="AT33" s="890"/>
      <c r="AU33" s="890"/>
      <c r="AV33" s="890"/>
      <c r="AW33" s="890"/>
      <c r="AX33" s="890"/>
      <c r="AY33" s="914"/>
    </row>
    <row r="34" spans="2:51" ht="9" customHeight="1" x14ac:dyDescent="0.15">
      <c r="B34" s="889"/>
      <c r="C34" s="890"/>
      <c r="D34" s="890"/>
      <c r="E34" s="890"/>
      <c r="F34" s="890"/>
      <c r="G34" s="890"/>
      <c r="H34" s="890"/>
      <c r="I34" s="890"/>
      <c r="J34" s="891"/>
      <c r="K34" s="897"/>
      <c r="L34" s="898"/>
      <c r="M34" s="898"/>
      <c r="N34" s="898"/>
      <c r="O34" s="898"/>
      <c r="P34" s="898"/>
      <c r="Q34" s="898"/>
      <c r="R34" s="898"/>
      <c r="S34" s="897"/>
      <c r="T34" s="898"/>
      <c r="U34" s="898"/>
      <c r="V34" s="898"/>
      <c r="W34" s="898"/>
      <c r="X34" s="898"/>
      <c r="Y34" s="898"/>
      <c r="Z34" s="898"/>
      <c r="AA34" s="902"/>
      <c r="AB34" s="898"/>
      <c r="AC34" s="898"/>
      <c r="AD34" s="898"/>
      <c r="AE34" s="898"/>
      <c r="AF34" s="898"/>
      <c r="AG34" s="898"/>
      <c r="AH34" s="898"/>
      <c r="AI34" s="905"/>
      <c r="AJ34" s="906"/>
      <c r="AK34" s="906"/>
      <c r="AL34" s="906"/>
      <c r="AM34" s="906"/>
      <c r="AN34" s="906"/>
      <c r="AO34" s="906"/>
      <c r="AP34" s="906"/>
      <c r="AQ34" s="906"/>
      <c r="AR34" s="913"/>
      <c r="AS34" s="890"/>
      <c r="AT34" s="890"/>
      <c r="AU34" s="890"/>
      <c r="AV34" s="890"/>
      <c r="AW34" s="890"/>
      <c r="AX34" s="890"/>
      <c r="AY34" s="914"/>
    </row>
    <row r="35" spans="2:51" ht="9" customHeight="1" x14ac:dyDescent="0.15">
      <c r="B35" s="889"/>
      <c r="C35" s="890"/>
      <c r="D35" s="890"/>
      <c r="E35" s="890"/>
      <c r="F35" s="890"/>
      <c r="G35" s="890"/>
      <c r="H35" s="890"/>
      <c r="I35" s="890"/>
      <c r="J35" s="891"/>
      <c r="K35" s="897"/>
      <c r="L35" s="898"/>
      <c r="M35" s="898"/>
      <c r="N35" s="898"/>
      <c r="O35" s="898"/>
      <c r="P35" s="898"/>
      <c r="Q35" s="898"/>
      <c r="R35" s="898"/>
      <c r="S35" s="897"/>
      <c r="T35" s="898"/>
      <c r="U35" s="898"/>
      <c r="V35" s="898"/>
      <c r="W35" s="898"/>
      <c r="X35" s="898"/>
      <c r="Y35" s="898"/>
      <c r="Z35" s="898"/>
      <c r="AA35" s="897"/>
      <c r="AB35" s="898"/>
      <c r="AC35" s="898"/>
      <c r="AD35" s="898"/>
      <c r="AE35" s="898"/>
      <c r="AF35" s="898"/>
      <c r="AG35" s="898"/>
      <c r="AH35" s="898"/>
      <c r="AI35" s="907"/>
      <c r="AJ35" s="906"/>
      <c r="AK35" s="906"/>
      <c r="AL35" s="906"/>
      <c r="AM35" s="906"/>
      <c r="AN35" s="906"/>
      <c r="AO35" s="906"/>
      <c r="AP35" s="906"/>
      <c r="AQ35" s="906"/>
      <c r="AR35" s="913"/>
      <c r="AS35" s="890"/>
      <c r="AT35" s="890"/>
      <c r="AU35" s="890"/>
      <c r="AV35" s="890"/>
      <c r="AW35" s="890"/>
      <c r="AX35" s="890"/>
      <c r="AY35" s="914"/>
    </row>
    <row r="36" spans="2:51" ht="9" customHeight="1" x14ac:dyDescent="0.15">
      <c r="B36" s="892"/>
      <c r="C36" s="893"/>
      <c r="D36" s="893"/>
      <c r="E36" s="893"/>
      <c r="F36" s="893"/>
      <c r="G36" s="893"/>
      <c r="H36" s="893"/>
      <c r="I36" s="893"/>
      <c r="J36" s="894"/>
      <c r="K36" s="899"/>
      <c r="L36" s="900"/>
      <c r="M36" s="900"/>
      <c r="N36" s="900"/>
      <c r="O36" s="900"/>
      <c r="P36" s="900"/>
      <c r="Q36" s="900"/>
      <c r="R36" s="900"/>
      <c r="S36" s="899"/>
      <c r="T36" s="900"/>
      <c r="U36" s="900"/>
      <c r="V36" s="900"/>
      <c r="W36" s="900"/>
      <c r="X36" s="900"/>
      <c r="Y36" s="900"/>
      <c r="Z36" s="900"/>
      <c r="AA36" s="899"/>
      <c r="AB36" s="900"/>
      <c r="AC36" s="900"/>
      <c r="AD36" s="900"/>
      <c r="AE36" s="900"/>
      <c r="AF36" s="900"/>
      <c r="AG36" s="900"/>
      <c r="AH36" s="900"/>
      <c r="AI36" s="908"/>
      <c r="AJ36" s="909"/>
      <c r="AK36" s="909"/>
      <c r="AL36" s="909"/>
      <c r="AM36" s="909"/>
      <c r="AN36" s="909"/>
      <c r="AO36" s="909"/>
      <c r="AP36" s="909"/>
      <c r="AQ36" s="909"/>
      <c r="AR36" s="915"/>
      <c r="AS36" s="893"/>
      <c r="AT36" s="893"/>
      <c r="AU36" s="893"/>
      <c r="AV36" s="893"/>
      <c r="AW36" s="893"/>
      <c r="AX36" s="893"/>
      <c r="AY36" s="916"/>
    </row>
    <row r="37" spans="2:51" ht="11.25" customHeight="1" x14ac:dyDescent="0.15">
      <c r="B37" s="887">
        <v>2025</v>
      </c>
      <c r="C37" s="765"/>
      <c r="D37" s="765"/>
      <c r="E37" s="761" t="s">
        <v>280</v>
      </c>
      <c r="F37" s="761"/>
      <c r="G37" s="761">
        <v>2</v>
      </c>
      <c r="H37" s="765"/>
      <c r="I37" s="761" t="s">
        <v>281</v>
      </c>
      <c r="J37" s="767"/>
      <c r="K37" s="871"/>
      <c r="L37" s="872"/>
      <c r="M37" s="872"/>
      <c r="N37" s="872"/>
      <c r="O37" s="872"/>
      <c r="P37" s="872"/>
      <c r="Q37" s="872"/>
      <c r="R37" s="872"/>
      <c r="S37" s="871"/>
      <c r="T37" s="872"/>
      <c r="U37" s="872"/>
      <c r="V37" s="872"/>
      <c r="W37" s="872"/>
      <c r="X37" s="872"/>
      <c r="Y37" s="872"/>
      <c r="Z37" s="872"/>
      <c r="AA37" s="871"/>
      <c r="AB37" s="872"/>
      <c r="AC37" s="872"/>
      <c r="AD37" s="872"/>
      <c r="AE37" s="872"/>
      <c r="AF37" s="872"/>
      <c r="AG37" s="872"/>
      <c r="AH37" s="872"/>
      <c r="AI37" s="871"/>
      <c r="AJ37" s="872"/>
      <c r="AK37" s="872"/>
      <c r="AL37" s="872"/>
      <c r="AM37" s="872"/>
      <c r="AN37" s="872"/>
      <c r="AO37" s="872"/>
      <c r="AP37" s="872"/>
      <c r="AQ37" s="872"/>
      <c r="AR37" s="869">
        <f>K37+S37+AA37-AI37</f>
        <v>0</v>
      </c>
      <c r="AS37" s="863"/>
      <c r="AT37" s="863"/>
      <c r="AU37" s="863"/>
      <c r="AV37" s="863"/>
      <c r="AW37" s="863"/>
      <c r="AX37" s="863"/>
      <c r="AY37" s="870"/>
    </row>
    <row r="38" spans="2:51" ht="11.25" customHeight="1" x14ac:dyDescent="0.15">
      <c r="B38" s="888"/>
      <c r="C38" s="766"/>
      <c r="D38" s="766"/>
      <c r="E38" s="764"/>
      <c r="F38" s="764"/>
      <c r="G38" s="766"/>
      <c r="H38" s="766"/>
      <c r="I38" s="764"/>
      <c r="J38" s="768"/>
      <c r="K38" s="871"/>
      <c r="L38" s="872"/>
      <c r="M38" s="872"/>
      <c r="N38" s="872"/>
      <c r="O38" s="872"/>
      <c r="P38" s="872"/>
      <c r="Q38" s="872"/>
      <c r="R38" s="872"/>
      <c r="S38" s="871"/>
      <c r="T38" s="872"/>
      <c r="U38" s="872"/>
      <c r="V38" s="872"/>
      <c r="W38" s="872"/>
      <c r="X38" s="872"/>
      <c r="Y38" s="872"/>
      <c r="Z38" s="872"/>
      <c r="AA38" s="871"/>
      <c r="AB38" s="872"/>
      <c r="AC38" s="872"/>
      <c r="AD38" s="872"/>
      <c r="AE38" s="872"/>
      <c r="AF38" s="872"/>
      <c r="AG38" s="872"/>
      <c r="AH38" s="872"/>
      <c r="AI38" s="871"/>
      <c r="AJ38" s="872"/>
      <c r="AK38" s="872"/>
      <c r="AL38" s="872"/>
      <c r="AM38" s="872"/>
      <c r="AN38" s="872"/>
      <c r="AO38" s="872"/>
      <c r="AP38" s="872"/>
      <c r="AQ38" s="872"/>
      <c r="AR38" s="869"/>
      <c r="AS38" s="863"/>
      <c r="AT38" s="863"/>
      <c r="AU38" s="863"/>
      <c r="AV38" s="863"/>
      <c r="AW38" s="863"/>
      <c r="AX38" s="863"/>
      <c r="AY38" s="870"/>
    </row>
    <row r="39" spans="2:51" ht="9" customHeight="1" x14ac:dyDescent="0.15">
      <c r="B39" s="733" t="s">
        <v>282</v>
      </c>
      <c r="C39" s="734"/>
      <c r="D39" s="734"/>
      <c r="E39" s="734"/>
      <c r="F39" s="734"/>
      <c r="G39" s="734"/>
      <c r="H39" s="734"/>
      <c r="I39" s="734"/>
      <c r="J39" s="735"/>
      <c r="K39" s="879"/>
      <c r="L39" s="880"/>
      <c r="M39" s="880"/>
      <c r="N39" s="880"/>
      <c r="O39" s="880"/>
      <c r="P39" s="880"/>
      <c r="Q39" s="880"/>
      <c r="R39" s="880"/>
      <c r="S39" s="879"/>
      <c r="T39" s="880"/>
      <c r="U39" s="880"/>
      <c r="V39" s="880"/>
      <c r="W39" s="880"/>
      <c r="X39" s="880"/>
      <c r="Y39" s="880"/>
      <c r="Z39" s="880"/>
      <c r="AA39" s="879"/>
      <c r="AB39" s="880"/>
      <c r="AC39" s="880"/>
      <c r="AD39" s="880"/>
      <c r="AE39" s="880"/>
      <c r="AF39" s="880"/>
      <c r="AG39" s="880"/>
      <c r="AH39" s="880"/>
      <c r="AI39" s="879"/>
      <c r="AJ39" s="880"/>
      <c r="AK39" s="880"/>
      <c r="AL39" s="880"/>
      <c r="AM39" s="880"/>
      <c r="AN39" s="880"/>
      <c r="AO39" s="880"/>
      <c r="AP39" s="880"/>
      <c r="AQ39" s="880"/>
      <c r="AR39" s="883"/>
      <c r="AS39" s="880"/>
      <c r="AT39" s="880"/>
      <c r="AU39" s="880"/>
      <c r="AV39" s="880"/>
      <c r="AW39" s="880"/>
      <c r="AX39" s="880"/>
      <c r="AY39" s="884"/>
    </row>
    <row r="40" spans="2:51" ht="9" customHeight="1" x14ac:dyDescent="0.15">
      <c r="B40" s="736"/>
      <c r="C40" s="737"/>
      <c r="D40" s="737"/>
      <c r="E40" s="737"/>
      <c r="F40" s="737"/>
      <c r="G40" s="737"/>
      <c r="H40" s="737"/>
      <c r="I40" s="737"/>
      <c r="J40" s="738"/>
      <c r="K40" s="881"/>
      <c r="L40" s="882"/>
      <c r="M40" s="882"/>
      <c r="N40" s="882"/>
      <c r="O40" s="882"/>
      <c r="P40" s="882"/>
      <c r="Q40" s="882"/>
      <c r="R40" s="882"/>
      <c r="S40" s="881"/>
      <c r="T40" s="882"/>
      <c r="U40" s="882"/>
      <c r="V40" s="882"/>
      <c r="W40" s="882"/>
      <c r="X40" s="882"/>
      <c r="Y40" s="882"/>
      <c r="Z40" s="882"/>
      <c r="AA40" s="881"/>
      <c r="AB40" s="882"/>
      <c r="AC40" s="882"/>
      <c r="AD40" s="882"/>
      <c r="AE40" s="882"/>
      <c r="AF40" s="882"/>
      <c r="AG40" s="882"/>
      <c r="AH40" s="882"/>
      <c r="AI40" s="881"/>
      <c r="AJ40" s="882"/>
      <c r="AK40" s="882"/>
      <c r="AL40" s="882"/>
      <c r="AM40" s="882"/>
      <c r="AN40" s="882"/>
      <c r="AO40" s="882"/>
      <c r="AP40" s="882"/>
      <c r="AQ40" s="882"/>
      <c r="AR40" s="885"/>
      <c r="AS40" s="882"/>
      <c r="AT40" s="882"/>
      <c r="AU40" s="882"/>
      <c r="AV40" s="882"/>
      <c r="AW40" s="882"/>
      <c r="AX40" s="882"/>
      <c r="AY40" s="886"/>
    </row>
    <row r="41" spans="2:51" ht="11.25" customHeight="1" x14ac:dyDescent="0.15">
      <c r="B41" s="887">
        <v>2025</v>
      </c>
      <c r="C41" s="765"/>
      <c r="D41" s="765"/>
      <c r="E41" s="761" t="s">
        <v>280</v>
      </c>
      <c r="F41" s="761"/>
      <c r="G41" s="761">
        <v>3</v>
      </c>
      <c r="H41" s="765"/>
      <c r="I41" s="761" t="s">
        <v>281</v>
      </c>
      <c r="J41" s="767"/>
      <c r="K41" s="871"/>
      <c r="L41" s="872"/>
      <c r="M41" s="872"/>
      <c r="N41" s="872"/>
      <c r="O41" s="872"/>
      <c r="P41" s="872"/>
      <c r="Q41" s="872"/>
      <c r="R41" s="872"/>
      <c r="S41" s="871"/>
      <c r="T41" s="872"/>
      <c r="U41" s="872"/>
      <c r="V41" s="872"/>
      <c r="W41" s="872"/>
      <c r="X41" s="872"/>
      <c r="Y41" s="872"/>
      <c r="Z41" s="872"/>
      <c r="AA41" s="871"/>
      <c r="AB41" s="872"/>
      <c r="AC41" s="872"/>
      <c r="AD41" s="872"/>
      <c r="AE41" s="872"/>
      <c r="AF41" s="872"/>
      <c r="AG41" s="872"/>
      <c r="AH41" s="872"/>
      <c r="AI41" s="873"/>
      <c r="AJ41" s="874"/>
      <c r="AK41" s="874"/>
      <c r="AL41" s="874"/>
      <c r="AM41" s="874"/>
      <c r="AN41" s="874"/>
      <c r="AO41" s="874"/>
      <c r="AP41" s="874"/>
      <c r="AQ41" s="875"/>
      <c r="AR41" s="869">
        <f>K41+S41+AA41-AI41</f>
        <v>0</v>
      </c>
      <c r="AS41" s="863"/>
      <c r="AT41" s="863"/>
      <c r="AU41" s="863"/>
      <c r="AV41" s="863"/>
      <c r="AW41" s="863"/>
      <c r="AX41" s="863"/>
      <c r="AY41" s="870"/>
    </row>
    <row r="42" spans="2:51" ht="11.25" customHeight="1" x14ac:dyDescent="0.15">
      <c r="B42" s="888"/>
      <c r="C42" s="766"/>
      <c r="D42" s="766"/>
      <c r="E42" s="764"/>
      <c r="F42" s="764"/>
      <c r="G42" s="766"/>
      <c r="H42" s="766"/>
      <c r="I42" s="764"/>
      <c r="J42" s="768"/>
      <c r="K42" s="871"/>
      <c r="L42" s="872"/>
      <c r="M42" s="872"/>
      <c r="N42" s="872"/>
      <c r="O42" s="872"/>
      <c r="P42" s="872"/>
      <c r="Q42" s="872"/>
      <c r="R42" s="872"/>
      <c r="S42" s="871"/>
      <c r="T42" s="872"/>
      <c r="U42" s="872"/>
      <c r="V42" s="872"/>
      <c r="W42" s="872"/>
      <c r="X42" s="872"/>
      <c r="Y42" s="872"/>
      <c r="Z42" s="872"/>
      <c r="AA42" s="871"/>
      <c r="AB42" s="872"/>
      <c r="AC42" s="872"/>
      <c r="AD42" s="872"/>
      <c r="AE42" s="872"/>
      <c r="AF42" s="872"/>
      <c r="AG42" s="872"/>
      <c r="AH42" s="872"/>
      <c r="AI42" s="876"/>
      <c r="AJ42" s="877"/>
      <c r="AK42" s="877"/>
      <c r="AL42" s="877"/>
      <c r="AM42" s="877"/>
      <c r="AN42" s="877"/>
      <c r="AO42" s="877"/>
      <c r="AP42" s="877"/>
      <c r="AQ42" s="878"/>
      <c r="AR42" s="869"/>
      <c r="AS42" s="863"/>
      <c r="AT42" s="863"/>
      <c r="AU42" s="863"/>
      <c r="AV42" s="863"/>
      <c r="AW42" s="863"/>
      <c r="AX42" s="863"/>
      <c r="AY42" s="870"/>
    </row>
    <row r="43" spans="2:51" ht="9" customHeight="1" x14ac:dyDescent="0.15">
      <c r="B43" s="733" t="s">
        <v>282</v>
      </c>
      <c r="C43" s="734"/>
      <c r="D43" s="734"/>
      <c r="E43" s="734"/>
      <c r="F43" s="734"/>
      <c r="G43" s="734"/>
      <c r="H43" s="734"/>
      <c r="I43" s="734"/>
      <c r="J43" s="735"/>
      <c r="K43" s="879"/>
      <c r="L43" s="880"/>
      <c r="M43" s="880"/>
      <c r="N43" s="880"/>
      <c r="O43" s="880"/>
      <c r="P43" s="880"/>
      <c r="Q43" s="880"/>
      <c r="R43" s="880"/>
      <c r="S43" s="879"/>
      <c r="T43" s="880"/>
      <c r="U43" s="880"/>
      <c r="V43" s="880"/>
      <c r="W43" s="880"/>
      <c r="X43" s="880"/>
      <c r="Y43" s="880"/>
      <c r="Z43" s="880"/>
      <c r="AA43" s="879"/>
      <c r="AB43" s="880"/>
      <c r="AC43" s="880"/>
      <c r="AD43" s="880"/>
      <c r="AE43" s="880"/>
      <c r="AF43" s="880"/>
      <c r="AG43" s="880"/>
      <c r="AH43" s="880"/>
      <c r="AI43" s="879"/>
      <c r="AJ43" s="880"/>
      <c r="AK43" s="880"/>
      <c r="AL43" s="880"/>
      <c r="AM43" s="880"/>
      <c r="AN43" s="880"/>
      <c r="AO43" s="880"/>
      <c r="AP43" s="880"/>
      <c r="AQ43" s="880"/>
      <c r="AR43" s="883"/>
      <c r="AS43" s="880"/>
      <c r="AT43" s="880"/>
      <c r="AU43" s="880"/>
      <c r="AV43" s="880"/>
      <c r="AW43" s="880"/>
      <c r="AX43" s="880"/>
      <c r="AY43" s="884"/>
    </row>
    <row r="44" spans="2:51" ht="9" customHeight="1" x14ac:dyDescent="0.15">
      <c r="B44" s="736"/>
      <c r="C44" s="737"/>
      <c r="D44" s="737"/>
      <c r="E44" s="737"/>
      <c r="F44" s="737"/>
      <c r="G44" s="737"/>
      <c r="H44" s="737"/>
      <c r="I44" s="737"/>
      <c r="J44" s="738"/>
      <c r="K44" s="881"/>
      <c r="L44" s="882"/>
      <c r="M44" s="882"/>
      <c r="N44" s="882"/>
      <c r="O44" s="882"/>
      <c r="P44" s="882"/>
      <c r="Q44" s="882"/>
      <c r="R44" s="882"/>
      <c r="S44" s="881"/>
      <c r="T44" s="882"/>
      <c r="U44" s="882"/>
      <c r="V44" s="882"/>
      <c r="W44" s="882"/>
      <c r="X44" s="882"/>
      <c r="Y44" s="882"/>
      <c r="Z44" s="882"/>
      <c r="AA44" s="881"/>
      <c r="AB44" s="882"/>
      <c r="AC44" s="882"/>
      <c r="AD44" s="882"/>
      <c r="AE44" s="882"/>
      <c r="AF44" s="882"/>
      <c r="AG44" s="882"/>
      <c r="AH44" s="882"/>
      <c r="AI44" s="881"/>
      <c r="AJ44" s="882"/>
      <c r="AK44" s="882"/>
      <c r="AL44" s="882"/>
      <c r="AM44" s="882"/>
      <c r="AN44" s="882"/>
      <c r="AO44" s="882"/>
      <c r="AP44" s="882"/>
      <c r="AQ44" s="882"/>
      <c r="AR44" s="885"/>
      <c r="AS44" s="882"/>
      <c r="AT44" s="882"/>
      <c r="AU44" s="882"/>
      <c r="AV44" s="882"/>
      <c r="AW44" s="882"/>
      <c r="AX44" s="882"/>
      <c r="AY44" s="886"/>
    </row>
    <row r="45" spans="2:51" ht="11.25" customHeight="1" x14ac:dyDescent="0.15">
      <c r="B45" s="887">
        <v>2025</v>
      </c>
      <c r="C45" s="765"/>
      <c r="D45" s="765"/>
      <c r="E45" s="761" t="s">
        <v>280</v>
      </c>
      <c r="F45" s="761"/>
      <c r="G45" s="761">
        <v>4</v>
      </c>
      <c r="H45" s="765"/>
      <c r="I45" s="761" t="s">
        <v>281</v>
      </c>
      <c r="J45" s="767"/>
      <c r="K45" s="871"/>
      <c r="L45" s="872"/>
      <c r="M45" s="872"/>
      <c r="N45" s="872"/>
      <c r="O45" s="872"/>
      <c r="P45" s="872"/>
      <c r="Q45" s="872"/>
      <c r="R45" s="872"/>
      <c r="S45" s="871"/>
      <c r="T45" s="872"/>
      <c r="U45" s="872"/>
      <c r="V45" s="872"/>
      <c r="W45" s="872"/>
      <c r="X45" s="872"/>
      <c r="Y45" s="872"/>
      <c r="Z45" s="872"/>
      <c r="AA45" s="871"/>
      <c r="AB45" s="872"/>
      <c r="AC45" s="872"/>
      <c r="AD45" s="872"/>
      <c r="AE45" s="872"/>
      <c r="AF45" s="872"/>
      <c r="AG45" s="872"/>
      <c r="AH45" s="872"/>
      <c r="AI45" s="873"/>
      <c r="AJ45" s="874"/>
      <c r="AK45" s="874"/>
      <c r="AL45" s="874"/>
      <c r="AM45" s="874"/>
      <c r="AN45" s="874"/>
      <c r="AO45" s="874"/>
      <c r="AP45" s="874"/>
      <c r="AQ45" s="875"/>
      <c r="AR45" s="869">
        <f>K45+S45+AA45-AI45</f>
        <v>0</v>
      </c>
      <c r="AS45" s="863"/>
      <c r="AT45" s="863"/>
      <c r="AU45" s="863"/>
      <c r="AV45" s="863"/>
      <c r="AW45" s="863"/>
      <c r="AX45" s="863"/>
      <c r="AY45" s="870"/>
    </row>
    <row r="46" spans="2:51" ht="11.25" customHeight="1" x14ac:dyDescent="0.15">
      <c r="B46" s="888"/>
      <c r="C46" s="766"/>
      <c r="D46" s="766"/>
      <c r="E46" s="764"/>
      <c r="F46" s="764"/>
      <c r="G46" s="766"/>
      <c r="H46" s="766"/>
      <c r="I46" s="764"/>
      <c r="J46" s="768"/>
      <c r="K46" s="871"/>
      <c r="L46" s="872"/>
      <c r="M46" s="872"/>
      <c r="N46" s="872"/>
      <c r="O46" s="872"/>
      <c r="P46" s="872"/>
      <c r="Q46" s="872"/>
      <c r="R46" s="872"/>
      <c r="S46" s="871"/>
      <c r="T46" s="872"/>
      <c r="U46" s="872"/>
      <c r="V46" s="872"/>
      <c r="W46" s="872"/>
      <c r="X46" s="872"/>
      <c r="Y46" s="872"/>
      <c r="Z46" s="872"/>
      <c r="AA46" s="871"/>
      <c r="AB46" s="872"/>
      <c r="AC46" s="872"/>
      <c r="AD46" s="872"/>
      <c r="AE46" s="872"/>
      <c r="AF46" s="872"/>
      <c r="AG46" s="872"/>
      <c r="AH46" s="872"/>
      <c r="AI46" s="876"/>
      <c r="AJ46" s="877"/>
      <c r="AK46" s="877"/>
      <c r="AL46" s="877"/>
      <c r="AM46" s="877"/>
      <c r="AN46" s="877"/>
      <c r="AO46" s="877"/>
      <c r="AP46" s="877"/>
      <c r="AQ46" s="878"/>
      <c r="AR46" s="869"/>
      <c r="AS46" s="863"/>
      <c r="AT46" s="863"/>
      <c r="AU46" s="863"/>
      <c r="AV46" s="863"/>
      <c r="AW46" s="863"/>
      <c r="AX46" s="863"/>
      <c r="AY46" s="870"/>
    </row>
    <row r="47" spans="2:51" ht="9" customHeight="1" x14ac:dyDescent="0.15">
      <c r="B47" s="733" t="s">
        <v>282</v>
      </c>
      <c r="C47" s="734"/>
      <c r="D47" s="734"/>
      <c r="E47" s="734"/>
      <c r="F47" s="734"/>
      <c r="G47" s="734"/>
      <c r="H47" s="734"/>
      <c r="I47" s="734"/>
      <c r="J47" s="735"/>
      <c r="K47" s="879"/>
      <c r="L47" s="880"/>
      <c r="M47" s="880"/>
      <c r="N47" s="880"/>
      <c r="O47" s="880"/>
      <c r="P47" s="880"/>
      <c r="Q47" s="880"/>
      <c r="R47" s="880"/>
      <c r="S47" s="879"/>
      <c r="T47" s="880"/>
      <c r="U47" s="880"/>
      <c r="V47" s="880"/>
      <c r="W47" s="880"/>
      <c r="X47" s="880"/>
      <c r="Y47" s="880"/>
      <c r="Z47" s="880"/>
      <c r="AA47" s="879"/>
      <c r="AB47" s="880"/>
      <c r="AC47" s="880"/>
      <c r="AD47" s="880"/>
      <c r="AE47" s="880"/>
      <c r="AF47" s="880"/>
      <c r="AG47" s="880"/>
      <c r="AH47" s="880"/>
      <c r="AI47" s="879"/>
      <c r="AJ47" s="880"/>
      <c r="AK47" s="880"/>
      <c r="AL47" s="880"/>
      <c r="AM47" s="880"/>
      <c r="AN47" s="880"/>
      <c r="AO47" s="880"/>
      <c r="AP47" s="880"/>
      <c r="AQ47" s="880"/>
      <c r="AR47" s="883"/>
      <c r="AS47" s="880"/>
      <c r="AT47" s="880"/>
      <c r="AU47" s="880"/>
      <c r="AV47" s="880"/>
      <c r="AW47" s="880"/>
      <c r="AX47" s="880"/>
      <c r="AY47" s="884"/>
    </row>
    <row r="48" spans="2:51" ht="9" customHeight="1" x14ac:dyDescent="0.15">
      <c r="B48" s="736"/>
      <c r="C48" s="737"/>
      <c r="D48" s="737"/>
      <c r="E48" s="737"/>
      <c r="F48" s="737"/>
      <c r="G48" s="737"/>
      <c r="H48" s="737"/>
      <c r="I48" s="737"/>
      <c r="J48" s="738"/>
      <c r="K48" s="881"/>
      <c r="L48" s="882"/>
      <c r="M48" s="882"/>
      <c r="N48" s="882"/>
      <c r="O48" s="882"/>
      <c r="P48" s="882"/>
      <c r="Q48" s="882"/>
      <c r="R48" s="882"/>
      <c r="S48" s="881"/>
      <c r="T48" s="882"/>
      <c r="U48" s="882"/>
      <c r="V48" s="882"/>
      <c r="W48" s="882"/>
      <c r="X48" s="882"/>
      <c r="Y48" s="882"/>
      <c r="Z48" s="882"/>
      <c r="AA48" s="881"/>
      <c r="AB48" s="882"/>
      <c r="AC48" s="882"/>
      <c r="AD48" s="882"/>
      <c r="AE48" s="882"/>
      <c r="AF48" s="882"/>
      <c r="AG48" s="882"/>
      <c r="AH48" s="882"/>
      <c r="AI48" s="881"/>
      <c r="AJ48" s="882"/>
      <c r="AK48" s="882"/>
      <c r="AL48" s="882"/>
      <c r="AM48" s="882"/>
      <c r="AN48" s="882"/>
      <c r="AO48" s="882"/>
      <c r="AP48" s="882"/>
      <c r="AQ48" s="882"/>
      <c r="AR48" s="885"/>
      <c r="AS48" s="882"/>
      <c r="AT48" s="882"/>
      <c r="AU48" s="882"/>
      <c r="AV48" s="882"/>
      <c r="AW48" s="882"/>
      <c r="AX48" s="882"/>
      <c r="AY48" s="886"/>
    </row>
    <row r="49" spans="2:52" ht="11.25" customHeight="1" x14ac:dyDescent="0.15">
      <c r="B49" s="887">
        <v>2025</v>
      </c>
      <c r="C49" s="765"/>
      <c r="D49" s="765"/>
      <c r="E49" s="761" t="s">
        <v>280</v>
      </c>
      <c r="F49" s="761"/>
      <c r="G49" s="761">
        <v>5</v>
      </c>
      <c r="H49" s="765"/>
      <c r="I49" s="761" t="s">
        <v>281</v>
      </c>
      <c r="J49" s="767"/>
      <c r="K49" s="871"/>
      <c r="L49" s="872"/>
      <c r="M49" s="872"/>
      <c r="N49" s="872"/>
      <c r="O49" s="872"/>
      <c r="P49" s="872"/>
      <c r="Q49" s="872"/>
      <c r="R49" s="872"/>
      <c r="S49" s="871"/>
      <c r="T49" s="872"/>
      <c r="U49" s="872"/>
      <c r="V49" s="872"/>
      <c r="W49" s="872"/>
      <c r="X49" s="872"/>
      <c r="Y49" s="872"/>
      <c r="Z49" s="872"/>
      <c r="AA49" s="871"/>
      <c r="AB49" s="872"/>
      <c r="AC49" s="872"/>
      <c r="AD49" s="872"/>
      <c r="AE49" s="872"/>
      <c r="AF49" s="872"/>
      <c r="AG49" s="872"/>
      <c r="AH49" s="872"/>
      <c r="AI49" s="873"/>
      <c r="AJ49" s="874"/>
      <c r="AK49" s="874"/>
      <c r="AL49" s="874"/>
      <c r="AM49" s="874"/>
      <c r="AN49" s="874"/>
      <c r="AO49" s="874"/>
      <c r="AP49" s="874"/>
      <c r="AQ49" s="875"/>
      <c r="AR49" s="869">
        <f>K49+S49+AA49-AI49</f>
        <v>0</v>
      </c>
      <c r="AS49" s="863"/>
      <c r="AT49" s="863"/>
      <c r="AU49" s="863"/>
      <c r="AV49" s="863"/>
      <c r="AW49" s="863"/>
      <c r="AX49" s="863"/>
      <c r="AY49" s="870"/>
    </row>
    <row r="50" spans="2:52" ht="11.25" customHeight="1" x14ac:dyDescent="0.15">
      <c r="B50" s="888"/>
      <c r="C50" s="766"/>
      <c r="D50" s="766"/>
      <c r="E50" s="764"/>
      <c r="F50" s="764"/>
      <c r="G50" s="766"/>
      <c r="H50" s="766"/>
      <c r="I50" s="764"/>
      <c r="J50" s="768"/>
      <c r="K50" s="871"/>
      <c r="L50" s="872"/>
      <c r="M50" s="872"/>
      <c r="N50" s="872"/>
      <c r="O50" s="872"/>
      <c r="P50" s="872"/>
      <c r="Q50" s="872"/>
      <c r="R50" s="872"/>
      <c r="S50" s="871"/>
      <c r="T50" s="872"/>
      <c r="U50" s="872"/>
      <c r="V50" s="872"/>
      <c r="W50" s="872"/>
      <c r="X50" s="872"/>
      <c r="Y50" s="872"/>
      <c r="Z50" s="872"/>
      <c r="AA50" s="871"/>
      <c r="AB50" s="872"/>
      <c r="AC50" s="872"/>
      <c r="AD50" s="872"/>
      <c r="AE50" s="872"/>
      <c r="AF50" s="872"/>
      <c r="AG50" s="872"/>
      <c r="AH50" s="872"/>
      <c r="AI50" s="876"/>
      <c r="AJ50" s="877"/>
      <c r="AK50" s="877"/>
      <c r="AL50" s="877"/>
      <c r="AM50" s="877"/>
      <c r="AN50" s="877"/>
      <c r="AO50" s="877"/>
      <c r="AP50" s="877"/>
      <c r="AQ50" s="878"/>
      <c r="AR50" s="869"/>
      <c r="AS50" s="863"/>
      <c r="AT50" s="863"/>
      <c r="AU50" s="863"/>
      <c r="AV50" s="863"/>
      <c r="AW50" s="863"/>
      <c r="AX50" s="863"/>
      <c r="AY50" s="870"/>
    </row>
    <row r="51" spans="2:52" ht="9" customHeight="1" x14ac:dyDescent="0.15">
      <c r="B51" s="733" t="s">
        <v>282</v>
      </c>
      <c r="C51" s="734"/>
      <c r="D51" s="734"/>
      <c r="E51" s="734"/>
      <c r="F51" s="734"/>
      <c r="G51" s="734"/>
      <c r="H51" s="734"/>
      <c r="I51" s="734"/>
      <c r="J51" s="735"/>
      <c r="K51" s="879"/>
      <c r="L51" s="880"/>
      <c r="M51" s="880"/>
      <c r="N51" s="880"/>
      <c r="O51" s="880"/>
      <c r="P51" s="880"/>
      <c r="Q51" s="880"/>
      <c r="R51" s="880"/>
      <c r="S51" s="879"/>
      <c r="T51" s="880"/>
      <c r="U51" s="880"/>
      <c r="V51" s="880"/>
      <c r="W51" s="880"/>
      <c r="X51" s="880"/>
      <c r="Y51" s="880"/>
      <c r="Z51" s="880"/>
      <c r="AA51" s="879"/>
      <c r="AB51" s="880"/>
      <c r="AC51" s="880"/>
      <c r="AD51" s="880"/>
      <c r="AE51" s="880"/>
      <c r="AF51" s="880"/>
      <c r="AG51" s="880"/>
      <c r="AH51" s="880"/>
      <c r="AI51" s="879"/>
      <c r="AJ51" s="880"/>
      <c r="AK51" s="880"/>
      <c r="AL51" s="880"/>
      <c r="AM51" s="880"/>
      <c r="AN51" s="880"/>
      <c r="AO51" s="880"/>
      <c r="AP51" s="880"/>
      <c r="AQ51" s="880"/>
      <c r="AR51" s="883"/>
      <c r="AS51" s="880"/>
      <c r="AT51" s="880"/>
      <c r="AU51" s="880"/>
      <c r="AV51" s="880"/>
      <c r="AW51" s="880"/>
      <c r="AX51" s="880"/>
      <c r="AY51" s="884"/>
    </row>
    <row r="52" spans="2:52" ht="9" customHeight="1" x14ac:dyDescent="0.15">
      <c r="B52" s="736"/>
      <c r="C52" s="737"/>
      <c r="D52" s="737"/>
      <c r="E52" s="737"/>
      <c r="F52" s="737"/>
      <c r="G52" s="737"/>
      <c r="H52" s="737"/>
      <c r="I52" s="737"/>
      <c r="J52" s="738"/>
      <c r="K52" s="881"/>
      <c r="L52" s="882"/>
      <c r="M52" s="882"/>
      <c r="N52" s="882"/>
      <c r="O52" s="882"/>
      <c r="P52" s="882"/>
      <c r="Q52" s="882"/>
      <c r="R52" s="882"/>
      <c r="S52" s="881"/>
      <c r="T52" s="882"/>
      <c r="U52" s="882"/>
      <c r="V52" s="882"/>
      <c r="W52" s="882"/>
      <c r="X52" s="882"/>
      <c r="Y52" s="882"/>
      <c r="Z52" s="882"/>
      <c r="AA52" s="881"/>
      <c r="AB52" s="882"/>
      <c r="AC52" s="882"/>
      <c r="AD52" s="882"/>
      <c r="AE52" s="882"/>
      <c r="AF52" s="882"/>
      <c r="AG52" s="882"/>
      <c r="AH52" s="882"/>
      <c r="AI52" s="881"/>
      <c r="AJ52" s="882"/>
      <c r="AK52" s="882"/>
      <c r="AL52" s="882"/>
      <c r="AM52" s="882"/>
      <c r="AN52" s="882"/>
      <c r="AO52" s="882"/>
      <c r="AP52" s="882"/>
      <c r="AQ52" s="882"/>
      <c r="AR52" s="885"/>
      <c r="AS52" s="882"/>
      <c r="AT52" s="882"/>
      <c r="AU52" s="882"/>
      <c r="AV52" s="882"/>
      <c r="AW52" s="882"/>
      <c r="AX52" s="882"/>
      <c r="AY52" s="886"/>
      <c r="AZ52" s="98"/>
    </row>
    <row r="53" spans="2:52" ht="11.25" customHeight="1" x14ac:dyDescent="0.15">
      <c r="B53" s="887">
        <v>2025</v>
      </c>
      <c r="C53" s="765"/>
      <c r="D53" s="765"/>
      <c r="E53" s="761" t="s">
        <v>280</v>
      </c>
      <c r="F53" s="761"/>
      <c r="G53" s="761">
        <v>6</v>
      </c>
      <c r="H53" s="765"/>
      <c r="I53" s="761" t="s">
        <v>281</v>
      </c>
      <c r="J53" s="767"/>
      <c r="K53" s="871"/>
      <c r="L53" s="872"/>
      <c r="M53" s="872"/>
      <c r="N53" s="872"/>
      <c r="O53" s="872"/>
      <c r="P53" s="872"/>
      <c r="Q53" s="872"/>
      <c r="R53" s="872"/>
      <c r="S53" s="871"/>
      <c r="T53" s="872"/>
      <c r="U53" s="872"/>
      <c r="V53" s="872"/>
      <c r="W53" s="872"/>
      <c r="X53" s="872"/>
      <c r="Y53" s="872"/>
      <c r="Z53" s="872"/>
      <c r="AA53" s="871"/>
      <c r="AB53" s="872"/>
      <c r="AC53" s="872"/>
      <c r="AD53" s="872"/>
      <c r="AE53" s="872"/>
      <c r="AF53" s="872"/>
      <c r="AG53" s="872"/>
      <c r="AH53" s="872"/>
      <c r="AI53" s="873"/>
      <c r="AJ53" s="874"/>
      <c r="AK53" s="874"/>
      <c r="AL53" s="874"/>
      <c r="AM53" s="874"/>
      <c r="AN53" s="874"/>
      <c r="AO53" s="874"/>
      <c r="AP53" s="874"/>
      <c r="AQ53" s="875"/>
      <c r="AR53" s="869">
        <f>K53+S53+AA53-AI53</f>
        <v>0</v>
      </c>
      <c r="AS53" s="863"/>
      <c r="AT53" s="863"/>
      <c r="AU53" s="863"/>
      <c r="AV53" s="863"/>
      <c r="AW53" s="863"/>
      <c r="AX53" s="863"/>
      <c r="AY53" s="870"/>
      <c r="AZ53" s="98"/>
    </row>
    <row r="54" spans="2:52" ht="11.25" customHeight="1" x14ac:dyDescent="0.15">
      <c r="B54" s="888"/>
      <c r="C54" s="766"/>
      <c r="D54" s="766"/>
      <c r="E54" s="764"/>
      <c r="F54" s="764"/>
      <c r="G54" s="766"/>
      <c r="H54" s="766"/>
      <c r="I54" s="764"/>
      <c r="J54" s="768"/>
      <c r="K54" s="871"/>
      <c r="L54" s="872"/>
      <c r="M54" s="872"/>
      <c r="N54" s="872"/>
      <c r="O54" s="872"/>
      <c r="P54" s="872"/>
      <c r="Q54" s="872"/>
      <c r="R54" s="872"/>
      <c r="S54" s="871"/>
      <c r="T54" s="872"/>
      <c r="U54" s="872"/>
      <c r="V54" s="872"/>
      <c r="W54" s="872"/>
      <c r="X54" s="872"/>
      <c r="Y54" s="872"/>
      <c r="Z54" s="872"/>
      <c r="AA54" s="871"/>
      <c r="AB54" s="872"/>
      <c r="AC54" s="872"/>
      <c r="AD54" s="872"/>
      <c r="AE54" s="872"/>
      <c r="AF54" s="872"/>
      <c r="AG54" s="872"/>
      <c r="AH54" s="872"/>
      <c r="AI54" s="876"/>
      <c r="AJ54" s="877"/>
      <c r="AK54" s="877"/>
      <c r="AL54" s="877"/>
      <c r="AM54" s="877"/>
      <c r="AN54" s="877"/>
      <c r="AO54" s="877"/>
      <c r="AP54" s="877"/>
      <c r="AQ54" s="878"/>
      <c r="AR54" s="869"/>
      <c r="AS54" s="863"/>
      <c r="AT54" s="863"/>
      <c r="AU54" s="863"/>
      <c r="AV54" s="863"/>
      <c r="AW54" s="863"/>
      <c r="AX54" s="863"/>
      <c r="AY54" s="870"/>
      <c r="AZ54" s="98"/>
    </row>
    <row r="55" spans="2:52" ht="9" customHeight="1" x14ac:dyDescent="0.15">
      <c r="B55" s="733" t="s">
        <v>282</v>
      </c>
      <c r="C55" s="734"/>
      <c r="D55" s="734"/>
      <c r="E55" s="734"/>
      <c r="F55" s="734"/>
      <c r="G55" s="734"/>
      <c r="H55" s="734"/>
      <c r="I55" s="734"/>
      <c r="J55" s="735"/>
      <c r="K55" s="879"/>
      <c r="L55" s="880"/>
      <c r="M55" s="880"/>
      <c r="N55" s="880"/>
      <c r="O55" s="880"/>
      <c r="P55" s="880"/>
      <c r="Q55" s="880"/>
      <c r="R55" s="880"/>
      <c r="S55" s="879"/>
      <c r="T55" s="880"/>
      <c r="U55" s="880"/>
      <c r="V55" s="880"/>
      <c r="W55" s="880"/>
      <c r="X55" s="880"/>
      <c r="Y55" s="880"/>
      <c r="Z55" s="880"/>
      <c r="AA55" s="879"/>
      <c r="AB55" s="880"/>
      <c r="AC55" s="880"/>
      <c r="AD55" s="880"/>
      <c r="AE55" s="880"/>
      <c r="AF55" s="880"/>
      <c r="AG55" s="880"/>
      <c r="AH55" s="880"/>
      <c r="AI55" s="879"/>
      <c r="AJ55" s="880"/>
      <c r="AK55" s="880"/>
      <c r="AL55" s="880"/>
      <c r="AM55" s="880"/>
      <c r="AN55" s="880"/>
      <c r="AO55" s="880"/>
      <c r="AP55" s="880"/>
      <c r="AQ55" s="880"/>
      <c r="AR55" s="883"/>
      <c r="AS55" s="880"/>
      <c r="AT55" s="880"/>
      <c r="AU55" s="880"/>
      <c r="AV55" s="880"/>
      <c r="AW55" s="880"/>
      <c r="AX55" s="880"/>
      <c r="AY55" s="884"/>
    </row>
    <row r="56" spans="2:52" ht="9" customHeight="1" x14ac:dyDescent="0.15">
      <c r="B56" s="736"/>
      <c r="C56" s="737"/>
      <c r="D56" s="737"/>
      <c r="E56" s="737"/>
      <c r="F56" s="737"/>
      <c r="G56" s="737"/>
      <c r="H56" s="737"/>
      <c r="I56" s="737"/>
      <c r="J56" s="738"/>
      <c r="K56" s="881"/>
      <c r="L56" s="882"/>
      <c r="M56" s="882"/>
      <c r="N56" s="882"/>
      <c r="O56" s="882"/>
      <c r="P56" s="882"/>
      <c r="Q56" s="882"/>
      <c r="R56" s="882"/>
      <c r="S56" s="881"/>
      <c r="T56" s="882"/>
      <c r="U56" s="882"/>
      <c r="V56" s="882"/>
      <c r="W56" s="882"/>
      <c r="X56" s="882"/>
      <c r="Y56" s="882"/>
      <c r="Z56" s="882"/>
      <c r="AA56" s="881"/>
      <c r="AB56" s="882"/>
      <c r="AC56" s="882"/>
      <c r="AD56" s="882"/>
      <c r="AE56" s="882"/>
      <c r="AF56" s="882"/>
      <c r="AG56" s="882"/>
      <c r="AH56" s="882"/>
      <c r="AI56" s="881"/>
      <c r="AJ56" s="882"/>
      <c r="AK56" s="882"/>
      <c r="AL56" s="882"/>
      <c r="AM56" s="882"/>
      <c r="AN56" s="882"/>
      <c r="AO56" s="882"/>
      <c r="AP56" s="882"/>
      <c r="AQ56" s="882"/>
      <c r="AR56" s="885"/>
      <c r="AS56" s="882"/>
      <c r="AT56" s="882"/>
      <c r="AU56" s="882"/>
      <c r="AV56" s="882"/>
      <c r="AW56" s="882"/>
      <c r="AX56" s="882"/>
      <c r="AY56" s="886"/>
    </row>
    <row r="57" spans="2:52" ht="11.25" customHeight="1" x14ac:dyDescent="0.15">
      <c r="B57" s="887">
        <v>2025</v>
      </c>
      <c r="C57" s="765"/>
      <c r="D57" s="765"/>
      <c r="E57" s="761" t="s">
        <v>280</v>
      </c>
      <c r="F57" s="761"/>
      <c r="G57" s="761">
        <v>7</v>
      </c>
      <c r="H57" s="765"/>
      <c r="I57" s="761" t="s">
        <v>281</v>
      </c>
      <c r="J57" s="767"/>
      <c r="K57" s="871"/>
      <c r="L57" s="872"/>
      <c r="M57" s="872"/>
      <c r="N57" s="872"/>
      <c r="O57" s="872"/>
      <c r="P57" s="872"/>
      <c r="Q57" s="872"/>
      <c r="R57" s="872"/>
      <c r="S57" s="871"/>
      <c r="T57" s="872"/>
      <c r="U57" s="872"/>
      <c r="V57" s="872"/>
      <c r="W57" s="872"/>
      <c r="X57" s="872"/>
      <c r="Y57" s="872"/>
      <c r="Z57" s="872"/>
      <c r="AA57" s="871"/>
      <c r="AB57" s="872"/>
      <c r="AC57" s="872"/>
      <c r="AD57" s="872"/>
      <c r="AE57" s="872"/>
      <c r="AF57" s="872"/>
      <c r="AG57" s="872"/>
      <c r="AH57" s="872"/>
      <c r="AI57" s="873"/>
      <c r="AJ57" s="874"/>
      <c r="AK57" s="874"/>
      <c r="AL57" s="874"/>
      <c r="AM57" s="874"/>
      <c r="AN57" s="874"/>
      <c r="AO57" s="874"/>
      <c r="AP57" s="874"/>
      <c r="AQ57" s="875"/>
      <c r="AR57" s="869">
        <f>K57+S57+AA57-AI57</f>
        <v>0</v>
      </c>
      <c r="AS57" s="863"/>
      <c r="AT57" s="863"/>
      <c r="AU57" s="863"/>
      <c r="AV57" s="863"/>
      <c r="AW57" s="863"/>
      <c r="AX57" s="863"/>
      <c r="AY57" s="870"/>
    </row>
    <row r="58" spans="2:52" ht="11.25" customHeight="1" x14ac:dyDescent="0.15">
      <c r="B58" s="888"/>
      <c r="C58" s="766"/>
      <c r="D58" s="766"/>
      <c r="E58" s="764"/>
      <c r="F58" s="764"/>
      <c r="G58" s="766"/>
      <c r="H58" s="766"/>
      <c r="I58" s="764"/>
      <c r="J58" s="768"/>
      <c r="K58" s="871"/>
      <c r="L58" s="872"/>
      <c r="M58" s="872"/>
      <c r="N58" s="872"/>
      <c r="O58" s="872"/>
      <c r="P58" s="872"/>
      <c r="Q58" s="872"/>
      <c r="R58" s="872"/>
      <c r="S58" s="871"/>
      <c r="T58" s="872"/>
      <c r="U58" s="872"/>
      <c r="V58" s="872"/>
      <c r="W58" s="872"/>
      <c r="X58" s="872"/>
      <c r="Y58" s="872"/>
      <c r="Z58" s="872"/>
      <c r="AA58" s="871"/>
      <c r="AB58" s="872"/>
      <c r="AC58" s="872"/>
      <c r="AD58" s="872"/>
      <c r="AE58" s="872"/>
      <c r="AF58" s="872"/>
      <c r="AG58" s="872"/>
      <c r="AH58" s="872"/>
      <c r="AI58" s="876"/>
      <c r="AJ58" s="877"/>
      <c r="AK58" s="877"/>
      <c r="AL58" s="877"/>
      <c r="AM58" s="877"/>
      <c r="AN58" s="877"/>
      <c r="AO58" s="877"/>
      <c r="AP58" s="877"/>
      <c r="AQ58" s="878"/>
      <c r="AR58" s="869"/>
      <c r="AS58" s="863"/>
      <c r="AT58" s="863"/>
      <c r="AU58" s="863"/>
      <c r="AV58" s="863"/>
      <c r="AW58" s="863"/>
      <c r="AX58" s="863"/>
      <c r="AY58" s="870"/>
    </row>
    <row r="59" spans="2:52" ht="9" customHeight="1" x14ac:dyDescent="0.15">
      <c r="B59" s="733" t="s">
        <v>282</v>
      </c>
      <c r="C59" s="734"/>
      <c r="D59" s="734"/>
      <c r="E59" s="734"/>
      <c r="F59" s="734"/>
      <c r="G59" s="734"/>
      <c r="H59" s="734"/>
      <c r="I59" s="734"/>
      <c r="J59" s="735"/>
      <c r="K59" s="879"/>
      <c r="L59" s="880"/>
      <c r="M59" s="880"/>
      <c r="N59" s="880"/>
      <c r="O59" s="880"/>
      <c r="P59" s="880"/>
      <c r="Q59" s="880"/>
      <c r="R59" s="880"/>
      <c r="S59" s="879"/>
      <c r="T59" s="880"/>
      <c r="U59" s="880"/>
      <c r="V59" s="880"/>
      <c r="W59" s="880"/>
      <c r="X59" s="880"/>
      <c r="Y59" s="880"/>
      <c r="Z59" s="880"/>
      <c r="AA59" s="879"/>
      <c r="AB59" s="880"/>
      <c r="AC59" s="880"/>
      <c r="AD59" s="880"/>
      <c r="AE59" s="880"/>
      <c r="AF59" s="880"/>
      <c r="AG59" s="880"/>
      <c r="AH59" s="880"/>
      <c r="AI59" s="879"/>
      <c r="AJ59" s="880"/>
      <c r="AK59" s="880"/>
      <c r="AL59" s="880"/>
      <c r="AM59" s="880"/>
      <c r="AN59" s="880"/>
      <c r="AO59" s="880"/>
      <c r="AP59" s="880"/>
      <c r="AQ59" s="880"/>
      <c r="AR59" s="883"/>
      <c r="AS59" s="880"/>
      <c r="AT59" s="880"/>
      <c r="AU59" s="880"/>
      <c r="AV59" s="880"/>
      <c r="AW59" s="880"/>
      <c r="AX59" s="880"/>
      <c r="AY59" s="884"/>
    </row>
    <row r="60" spans="2:52" ht="9" customHeight="1" x14ac:dyDescent="0.15">
      <c r="B60" s="736"/>
      <c r="C60" s="737"/>
      <c r="D60" s="737"/>
      <c r="E60" s="737"/>
      <c r="F60" s="737"/>
      <c r="G60" s="737"/>
      <c r="H60" s="737"/>
      <c r="I60" s="737"/>
      <c r="J60" s="738"/>
      <c r="K60" s="881"/>
      <c r="L60" s="882"/>
      <c r="M60" s="882"/>
      <c r="N60" s="882"/>
      <c r="O60" s="882"/>
      <c r="P60" s="882"/>
      <c r="Q60" s="882"/>
      <c r="R60" s="882"/>
      <c r="S60" s="881"/>
      <c r="T60" s="882"/>
      <c r="U60" s="882"/>
      <c r="V60" s="882"/>
      <c r="W60" s="882"/>
      <c r="X60" s="882"/>
      <c r="Y60" s="882"/>
      <c r="Z60" s="882"/>
      <c r="AA60" s="881"/>
      <c r="AB60" s="882"/>
      <c r="AC60" s="882"/>
      <c r="AD60" s="882"/>
      <c r="AE60" s="882"/>
      <c r="AF60" s="882"/>
      <c r="AG60" s="882"/>
      <c r="AH60" s="882"/>
      <c r="AI60" s="881"/>
      <c r="AJ60" s="882"/>
      <c r="AK60" s="882"/>
      <c r="AL60" s="882"/>
      <c r="AM60" s="882"/>
      <c r="AN60" s="882"/>
      <c r="AO60" s="882"/>
      <c r="AP60" s="882"/>
      <c r="AQ60" s="882"/>
      <c r="AR60" s="885"/>
      <c r="AS60" s="882"/>
      <c r="AT60" s="882"/>
      <c r="AU60" s="882"/>
      <c r="AV60" s="882"/>
      <c r="AW60" s="882"/>
      <c r="AX60" s="882"/>
      <c r="AY60" s="886"/>
    </row>
    <row r="61" spans="2:52" ht="11.25" customHeight="1" x14ac:dyDescent="0.15">
      <c r="B61" s="887">
        <v>2025</v>
      </c>
      <c r="C61" s="765"/>
      <c r="D61" s="765"/>
      <c r="E61" s="761" t="s">
        <v>280</v>
      </c>
      <c r="F61" s="761"/>
      <c r="G61" s="761">
        <v>8</v>
      </c>
      <c r="H61" s="765"/>
      <c r="I61" s="761" t="s">
        <v>281</v>
      </c>
      <c r="J61" s="767"/>
      <c r="K61" s="871"/>
      <c r="L61" s="872"/>
      <c r="M61" s="872"/>
      <c r="N61" s="872"/>
      <c r="O61" s="872"/>
      <c r="P61" s="872"/>
      <c r="Q61" s="872"/>
      <c r="R61" s="872"/>
      <c r="S61" s="871"/>
      <c r="T61" s="872"/>
      <c r="U61" s="872"/>
      <c r="V61" s="872"/>
      <c r="W61" s="872"/>
      <c r="X61" s="872"/>
      <c r="Y61" s="872"/>
      <c r="Z61" s="872"/>
      <c r="AA61" s="871"/>
      <c r="AB61" s="872"/>
      <c r="AC61" s="872"/>
      <c r="AD61" s="872"/>
      <c r="AE61" s="872"/>
      <c r="AF61" s="872"/>
      <c r="AG61" s="872"/>
      <c r="AH61" s="872"/>
      <c r="AI61" s="873"/>
      <c r="AJ61" s="874"/>
      <c r="AK61" s="874"/>
      <c r="AL61" s="874"/>
      <c r="AM61" s="874"/>
      <c r="AN61" s="874"/>
      <c r="AO61" s="874"/>
      <c r="AP61" s="874"/>
      <c r="AQ61" s="875"/>
      <c r="AR61" s="869">
        <f>K61+S61+AA61-AI61</f>
        <v>0</v>
      </c>
      <c r="AS61" s="863"/>
      <c r="AT61" s="863"/>
      <c r="AU61" s="863"/>
      <c r="AV61" s="863"/>
      <c r="AW61" s="863"/>
      <c r="AX61" s="863"/>
      <c r="AY61" s="870"/>
    </row>
    <row r="62" spans="2:52" ht="11.25" customHeight="1" x14ac:dyDescent="0.15">
      <c r="B62" s="888"/>
      <c r="C62" s="766"/>
      <c r="D62" s="766"/>
      <c r="E62" s="764"/>
      <c r="F62" s="764"/>
      <c r="G62" s="766"/>
      <c r="H62" s="766"/>
      <c r="I62" s="764"/>
      <c r="J62" s="768"/>
      <c r="K62" s="871"/>
      <c r="L62" s="872"/>
      <c r="M62" s="872"/>
      <c r="N62" s="872"/>
      <c r="O62" s="872"/>
      <c r="P62" s="872"/>
      <c r="Q62" s="872"/>
      <c r="R62" s="872"/>
      <c r="S62" s="871"/>
      <c r="T62" s="872"/>
      <c r="U62" s="872"/>
      <c r="V62" s="872"/>
      <c r="W62" s="872"/>
      <c r="X62" s="872"/>
      <c r="Y62" s="872"/>
      <c r="Z62" s="872"/>
      <c r="AA62" s="871"/>
      <c r="AB62" s="872"/>
      <c r="AC62" s="872"/>
      <c r="AD62" s="872"/>
      <c r="AE62" s="872"/>
      <c r="AF62" s="872"/>
      <c r="AG62" s="872"/>
      <c r="AH62" s="872"/>
      <c r="AI62" s="876"/>
      <c r="AJ62" s="877"/>
      <c r="AK62" s="877"/>
      <c r="AL62" s="877"/>
      <c r="AM62" s="877"/>
      <c r="AN62" s="877"/>
      <c r="AO62" s="877"/>
      <c r="AP62" s="877"/>
      <c r="AQ62" s="878"/>
      <c r="AR62" s="869"/>
      <c r="AS62" s="863"/>
      <c r="AT62" s="863"/>
      <c r="AU62" s="863"/>
      <c r="AV62" s="863"/>
      <c r="AW62" s="863"/>
      <c r="AX62" s="863"/>
      <c r="AY62" s="870"/>
    </row>
    <row r="63" spans="2:52" ht="9" customHeight="1" x14ac:dyDescent="0.15">
      <c r="B63" s="733" t="s">
        <v>282</v>
      </c>
      <c r="C63" s="734"/>
      <c r="D63" s="734"/>
      <c r="E63" s="734"/>
      <c r="F63" s="734"/>
      <c r="G63" s="734"/>
      <c r="H63" s="734"/>
      <c r="I63" s="734"/>
      <c r="J63" s="735"/>
      <c r="K63" s="879"/>
      <c r="L63" s="880"/>
      <c r="M63" s="880"/>
      <c r="N63" s="880"/>
      <c r="O63" s="880"/>
      <c r="P63" s="880"/>
      <c r="Q63" s="880"/>
      <c r="R63" s="880"/>
      <c r="S63" s="879"/>
      <c r="T63" s="880"/>
      <c r="U63" s="880"/>
      <c r="V63" s="880"/>
      <c r="W63" s="880"/>
      <c r="X63" s="880"/>
      <c r="Y63" s="880"/>
      <c r="Z63" s="880"/>
      <c r="AA63" s="879"/>
      <c r="AB63" s="880"/>
      <c r="AC63" s="880"/>
      <c r="AD63" s="880"/>
      <c r="AE63" s="880"/>
      <c r="AF63" s="880"/>
      <c r="AG63" s="880"/>
      <c r="AH63" s="880"/>
      <c r="AI63" s="879"/>
      <c r="AJ63" s="880"/>
      <c r="AK63" s="880"/>
      <c r="AL63" s="880"/>
      <c r="AM63" s="880"/>
      <c r="AN63" s="880"/>
      <c r="AO63" s="880"/>
      <c r="AP63" s="880"/>
      <c r="AQ63" s="880"/>
      <c r="AR63" s="883"/>
      <c r="AS63" s="880"/>
      <c r="AT63" s="880"/>
      <c r="AU63" s="880"/>
      <c r="AV63" s="880"/>
      <c r="AW63" s="880"/>
      <c r="AX63" s="880"/>
      <c r="AY63" s="884"/>
    </row>
    <row r="64" spans="2:52" ht="9" customHeight="1" x14ac:dyDescent="0.15">
      <c r="B64" s="736"/>
      <c r="C64" s="737"/>
      <c r="D64" s="737"/>
      <c r="E64" s="737"/>
      <c r="F64" s="737"/>
      <c r="G64" s="737"/>
      <c r="H64" s="737"/>
      <c r="I64" s="737"/>
      <c r="J64" s="738"/>
      <c r="K64" s="881"/>
      <c r="L64" s="882"/>
      <c r="M64" s="882"/>
      <c r="N64" s="882"/>
      <c r="O64" s="882"/>
      <c r="P64" s="882"/>
      <c r="Q64" s="882"/>
      <c r="R64" s="882"/>
      <c r="S64" s="881"/>
      <c r="T64" s="882"/>
      <c r="U64" s="882"/>
      <c r="V64" s="882"/>
      <c r="W64" s="882"/>
      <c r="X64" s="882"/>
      <c r="Y64" s="882"/>
      <c r="Z64" s="882"/>
      <c r="AA64" s="881"/>
      <c r="AB64" s="882"/>
      <c r="AC64" s="882"/>
      <c r="AD64" s="882"/>
      <c r="AE64" s="882"/>
      <c r="AF64" s="882"/>
      <c r="AG64" s="882"/>
      <c r="AH64" s="882"/>
      <c r="AI64" s="881"/>
      <c r="AJ64" s="882"/>
      <c r="AK64" s="882"/>
      <c r="AL64" s="882"/>
      <c r="AM64" s="882"/>
      <c r="AN64" s="882"/>
      <c r="AO64" s="882"/>
      <c r="AP64" s="882"/>
      <c r="AQ64" s="882"/>
      <c r="AR64" s="885"/>
      <c r="AS64" s="882"/>
      <c r="AT64" s="882"/>
      <c r="AU64" s="882"/>
      <c r="AV64" s="882"/>
      <c r="AW64" s="882"/>
      <c r="AX64" s="882"/>
      <c r="AY64" s="886"/>
    </row>
    <row r="65" spans="2:52" ht="11.25" customHeight="1" x14ac:dyDescent="0.15">
      <c r="B65" s="887">
        <v>2025</v>
      </c>
      <c r="C65" s="765"/>
      <c r="D65" s="765"/>
      <c r="E65" s="761" t="s">
        <v>280</v>
      </c>
      <c r="F65" s="761"/>
      <c r="G65" s="761">
        <v>9</v>
      </c>
      <c r="H65" s="765"/>
      <c r="I65" s="761" t="s">
        <v>281</v>
      </c>
      <c r="J65" s="767"/>
      <c r="K65" s="871"/>
      <c r="L65" s="872"/>
      <c r="M65" s="872"/>
      <c r="N65" s="872"/>
      <c r="O65" s="872"/>
      <c r="P65" s="872"/>
      <c r="Q65" s="872"/>
      <c r="R65" s="872"/>
      <c r="S65" s="871"/>
      <c r="T65" s="872"/>
      <c r="U65" s="872"/>
      <c r="V65" s="872"/>
      <c r="W65" s="872"/>
      <c r="X65" s="872"/>
      <c r="Y65" s="872"/>
      <c r="Z65" s="872"/>
      <c r="AA65" s="871"/>
      <c r="AB65" s="872"/>
      <c r="AC65" s="872"/>
      <c r="AD65" s="872"/>
      <c r="AE65" s="872"/>
      <c r="AF65" s="872"/>
      <c r="AG65" s="872"/>
      <c r="AH65" s="872"/>
      <c r="AI65" s="873"/>
      <c r="AJ65" s="874"/>
      <c r="AK65" s="874"/>
      <c r="AL65" s="874"/>
      <c r="AM65" s="874"/>
      <c r="AN65" s="874"/>
      <c r="AO65" s="874"/>
      <c r="AP65" s="874"/>
      <c r="AQ65" s="875"/>
      <c r="AR65" s="869">
        <f>K65+S65+AA65-AI65</f>
        <v>0</v>
      </c>
      <c r="AS65" s="863"/>
      <c r="AT65" s="863"/>
      <c r="AU65" s="863"/>
      <c r="AV65" s="863"/>
      <c r="AW65" s="863"/>
      <c r="AX65" s="863"/>
      <c r="AY65" s="870"/>
    </row>
    <row r="66" spans="2:52" ht="11.25" customHeight="1" x14ac:dyDescent="0.15">
      <c r="B66" s="888"/>
      <c r="C66" s="766"/>
      <c r="D66" s="766"/>
      <c r="E66" s="764"/>
      <c r="F66" s="764"/>
      <c r="G66" s="766"/>
      <c r="H66" s="766"/>
      <c r="I66" s="764"/>
      <c r="J66" s="768"/>
      <c r="K66" s="871"/>
      <c r="L66" s="872"/>
      <c r="M66" s="872"/>
      <c r="N66" s="872"/>
      <c r="O66" s="872"/>
      <c r="P66" s="872"/>
      <c r="Q66" s="872"/>
      <c r="R66" s="872"/>
      <c r="S66" s="871"/>
      <c r="T66" s="872"/>
      <c r="U66" s="872"/>
      <c r="V66" s="872"/>
      <c r="W66" s="872"/>
      <c r="X66" s="872"/>
      <c r="Y66" s="872"/>
      <c r="Z66" s="872"/>
      <c r="AA66" s="871"/>
      <c r="AB66" s="872"/>
      <c r="AC66" s="872"/>
      <c r="AD66" s="872"/>
      <c r="AE66" s="872"/>
      <c r="AF66" s="872"/>
      <c r="AG66" s="872"/>
      <c r="AH66" s="872"/>
      <c r="AI66" s="876"/>
      <c r="AJ66" s="877"/>
      <c r="AK66" s="877"/>
      <c r="AL66" s="877"/>
      <c r="AM66" s="877"/>
      <c r="AN66" s="877"/>
      <c r="AO66" s="877"/>
      <c r="AP66" s="877"/>
      <c r="AQ66" s="878"/>
      <c r="AR66" s="869"/>
      <c r="AS66" s="863"/>
      <c r="AT66" s="863"/>
      <c r="AU66" s="863"/>
      <c r="AV66" s="863"/>
      <c r="AW66" s="863"/>
      <c r="AX66" s="863"/>
      <c r="AY66" s="870"/>
    </row>
    <row r="67" spans="2:52" ht="9" customHeight="1" x14ac:dyDescent="0.15">
      <c r="B67" s="733" t="s">
        <v>282</v>
      </c>
      <c r="C67" s="734"/>
      <c r="D67" s="734"/>
      <c r="E67" s="734"/>
      <c r="F67" s="734"/>
      <c r="G67" s="734"/>
      <c r="H67" s="734"/>
      <c r="I67" s="734"/>
      <c r="J67" s="735"/>
      <c r="K67" s="879"/>
      <c r="L67" s="880"/>
      <c r="M67" s="880"/>
      <c r="N67" s="880"/>
      <c r="O67" s="880"/>
      <c r="P67" s="880"/>
      <c r="Q67" s="880"/>
      <c r="R67" s="880"/>
      <c r="S67" s="879"/>
      <c r="T67" s="880"/>
      <c r="U67" s="880"/>
      <c r="V67" s="880"/>
      <c r="W67" s="880"/>
      <c r="X67" s="880"/>
      <c r="Y67" s="880"/>
      <c r="Z67" s="880"/>
      <c r="AA67" s="879"/>
      <c r="AB67" s="880"/>
      <c r="AC67" s="880"/>
      <c r="AD67" s="880"/>
      <c r="AE67" s="880"/>
      <c r="AF67" s="880"/>
      <c r="AG67" s="880"/>
      <c r="AH67" s="880"/>
      <c r="AI67" s="879"/>
      <c r="AJ67" s="880"/>
      <c r="AK67" s="880"/>
      <c r="AL67" s="880"/>
      <c r="AM67" s="880"/>
      <c r="AN67" s="880"/>
      <c r="AO67" s="880"/>
      <c r="AP67" s="880"/>
      <c r="AQ67" s="880"/>
      <c r="AR67" s="883"/>
      <c r="AS67" s="880"/>
      <c r="AT67" s="880"/>
      <c r="AU67" s="880"/>
      <c r="AV67" s="880"/>
      <c r="AW67" s="880"/>
      <c r="AX67" s="880"/>
      <c r="AY67" s="884"/>
    </row>
    <row r="68" spans="2:52" ht="9" customHeight="1" x14ac:dyDescent="0.15">
      <c r="B68" s="736"/>
      <c r="C68" s="737"/>
      <c r="D68" s="737"/>
      <c r="E68" s="737"/>
      <c r="F68" s="737"/>
      <c r="G68" s="737"/>
      <c r="H68" s="737"/>
      <c r="I68" s="737"/>
      <c r="J68" s="738"/>
      <c r="K68" s="881"/>
      <c r="L68" s="882"/>
      <c r="M68" s="882"/>
      <c r="N68" s="882"/>
      <c r="O68" s="882"/>
      <c r="P68" s="882"/>
      <c r="Q68" s="882"/>
      <c r="R68" s="882"/>
      <c r="S68" s="881"/>
      <c r="T68" s="882"/>
      <c r="U68" s="882"/>
      <c r="V68" s="882"/>
      <c r="W68" s="882"/>
      <c r="X68" s="882"/>
      <c r="Y68" s="882"/>
      <c r="Z68" s="882"/>
      <c r="AA68" s="881"/>
      <c r="AB68" s="882"/>
      <c r="AC68" s="882"/>
      <c r="AD68" s="882"/>
      <c r="AE68" s="882"/>
      <c r="AF68" s="882"/>
      <c r="AG68" s="882"/>
      <c r="AH68" s="882"/>
      <c r="AI68" s="881"/>
      <c r="AJ68" s="882"/>
      <c r="AK68" s="882"/>
      <c r="AL68" s="882"/>
      <c r="AM68" s="882"/>
      <c r="AN68" s="882"/>
      <c r="AO68" s="882"/>
      <c r="AP68" s="882"/>
      <c r="AQ68" s="882"/>
      <c r="AR68" s="885"/>
      <c r="AS68" s="882"/>
      <c r="AT68" s="882"/>
      <c r="AU68" s="882"/>
      <c r="AV68" s="882"/>
      <c r="AW68" s="882"/>
      <c r="AX68" s="882"/>
      <c r="AY68" s="886"/>
    </row>
    <row r="69" spans="2:52" ht="11.25" customHeight="1" x14ac:dyDescent="0.15">
      <c r="B69" s="887">
        <v>2025</v>
      </c>
      <c r="C69" s="765"/>
      <c r="D69" s="765"/>
      <c r="E69" s="761" t="s">
        <v>280</v>
      </c>
      <c r="F69" s="761"/>
      <c r="G69" s="761">
        <v>10</v>
      </c>
      <c r="H69" s="765"/>
      <c r="I69" s="761" t="s">
        <v>281</v>
      </c>
      <c r="J69" s="767"/>
      <c r="K69" s="871"/>
      <c r="L69" s="872"/>
      <c r="M69" s="872"/>
      <c r="N69" s="872"/>
      <c r="O69" s="872"/>
      <c r="P69" s="872"/>
      <c r="Q69" s="872"/>
      <c r="R69" s="872"/>
      <c r="S69" s="871"/>
      <c r="T69" s="872"/>
      <c r="U69" s="872"/>
      <c r="V69" s="872"/>
      <c r="W69" s="872"/>
      <c r="X69" s="872"/>
      <c r="Y69" s="872"/>
      <c r="Z69" s="872"/>
      <c r="AA69" s="871"/>
      <c r="AB69" s="872"/>
      <c r="AC69" s="872"/>
      <c r="AD69" s="872"/>
      <c r="AE69" s="872"/>
      <c r="AF69" s="872"/>
      <c r="AG69" s="872"/>
      <c r="AH69" s="872"/>
      <c r="AI69" s="873"/>
      <c r="AJ69" s="874"/>
      <c r="AK69" s="874"/>
      <c r="AL69" s="874"/>
      <c r="AM69" s="874"/>
      <c r="AN69" s="874"/>
      <c r="AO69" s="874"/>
      <c r="AP69" s="874"/>
      <c r="AQ69" s="875"/>
      <c r="AR69" s="869">
        <f>K69+S69+AA69-AI69</f>
        <v>0</v>
      </c>
      <c r="AS69" s="863"/>
      <c r="AT69" s="863"/>
      <c r="AU69" s="863"/>
      <c r="AV69" s="863"/>
      <c r="AW69" s="863"/>
      <c r="AX69" s="863"/>
      <c r="AY69" s="870"/>
    </row>
    <row r="70" spans="2:52" ht="11.25" customHeight="1" x14ac:dyDescent="0.15">
      <c r="B70" s="888"/>
      <c r="C70" s="766"/>
      <c r="D70" s="766"/>
      <c r="E70" s="764"/>
      <c r="F70" s="764"/>
      <c r="G70" s="766"/>
      <c r="H70" s="766"/>
      <c r="I70" s="764"/>
      <c r="J70" s="768"/>
      <c r="K70" s="871"/>
      <c r="L70" s="872"/>
      <c r="M70" s="872"/>
      <c r="N70" s="872"/>
      <c r="O70" s="872"/>
      <c r="P70" s="872"/>
      <c r="Q70" s="872"/>
      <c r="R70" s="872"/>
      <c r="S70" s="871"/>
      <c r="T70" s="872"/>
      <c r="U70" s="872"/>
      <c r="V70" s="872"/>
      <c r="W70" s="872"/>
      <c r="X70" s="872"/>
      <c r="Y70" s="872"/>
      <c r="Z70" s="872"/>
      <c r="AA70" s="871"/>
      <c r="AB70" s="872"/>
      <c r="AC70" s="872"/>
      <c r="AD70" s="872"/>
      <c r="AE70" s="872"/>
      <c r="AF70" s="872"/>
      <c r="AG70" s="872"/>
      <c r="AH70" s="872"/>
      <c r="AI70" s="876"/>
      <c r="AJ70" s="877"/>
      <c r="AK70" s="877"/>
      <c r="AL70" s="877"/>
      <c r="AM70" s="877"/>
      <c r="AN70" s="877"/>
      <c r="AO70" s="877"/>
      <c r="AP70" s="877"/>
      <c r="AQ70" s="878"/>
      <c r="AR70" s="869"/>
      <c r="AS70" s="863"/>
      <c r="AT70" s="863"/>
      <c r="AU70" s="863"/>
      <c r="AV70" s="863"/>
      <c r="AW70" s="863"/>
      <c r="AX70" s="863"/>
      <c r="AY70" s="870"/>
    </row>
    <row r="71" spans="2:52" ht="9" customHeight="1" x14ac:dyDescent="0.15">
      <c r="B71" s="733" t="s">
        <v>282</v>
      </c>
      <c r="C71" s="734"/>
      <c r="D71" s="734"/>
      <c r="E71" s="734"/>
      <c r="F71" s="734"/>
      <c r="G71" s="734"/>
      <c r="H71" s="734"/>
      <c r="I71" s="734"/>
      <c r="J71" s="735"/>
      <c r="K71" s="879"/>
      <c r="L71" s="880"/>
      <c r="M71" s="880"/>
      <c r="N71" s="880"/>
      <c r="O71" s="880"/>
      <c r="P71" s="880"/>
      <c r="Q71" s="880"/>
      <c r="R71" s="880"/>
      <c r="S71" s="879"/>
      <c r="T71" s="880"/>
      <c r="U71" s="880"/>
      <c r="V71" s="880"/>
      <c r="W71" s="880"/>
      <c r="X71" s="880"/>
      <c r="Y71" s="880"/>
      <c r="Z71" s="880"/>
      <c r="AA71" s="879"/>
      <c r="AB71" s="880"/>
      <c r="AC71" s="880"/>
      <c r="AD71" s="880"/>
      <c r="AE71" s="880"/>
      <c r="AF71" s="880"/>
      <c r="AG71" s="880"/>
      <c r="AH71" s="880"/>
      <c r="AI71" s="879"/>
      <c r="AJ71" s="880"/>
      <c r="AK71" s="880"/>
      <c r="AL71" s="880"/>
      <c r="AM71" s="880"/>
      <c r="AN71" s="880"/>
      <c r="AO71" s="880"/>
      <c r="AP71" s="880"/>
      <c r="AQ71" s="880"/>
      <c r="AR71" s="883"/>
      <c r="AS71" s="880"/>
      <c r="AT71" s="880"/>
      <c r="AU71" s="880"/>
      <c r="AV71" s="880"/>
      <c r="AW71" s="880"/>
      <c r="AX71" s="880"/>
      <c r="AY71" s="884"/>
    </row>
    <row r="72" spans="2:52" ht="9" customHeight="1" x14ac:dyDescent="0.15">
      <c r="B72" s="736"/>
      <c r="C72" s="737"/>
      <c r="D72" s="737"/>
      <c r="E72" s="737"/>
      <c r="F72" s="737"/>
      <c r="G72" s="737"/>
      <c r="H72" s="737"/>
      <c r="I72" s="737"/>
      <c r="J72" s="738"/>
      <c r="K72" s="881"/>
      <c r="L72" s="882"/>
      <c r="M72" s="882"/>
      <c r="N72" s="882"/>
      <c r="O72" s="882"/>
      <c r="P72" s="882"/>
      <c r="Q72" s="882"/>
      <c r="R72" s="882"/>
      <c r="S72" s="881"/>
      <c r="T72" s="882"/>
      <c r="U72" s="882"/>
      <c r="V72" s="882"/>
      <c r="W72" s="882"/>
      <c r="X72" s="882"/>
      <c r="Y72" s="882"/>
      <c r="Z72" s="882"/>
      <c r="AA72" s="881"/>
      <c r="AB72" s="882"/>
      <c r="AC72" s="882"/>
      <c r="AD72" s="882"/>
      <c r="AE72" s="882"/>
      <c r="AF72" s="882"/>
      <c r="AG72" s="882"/>
      <c r="AH72" s="882"/>
      <c r="AI72" s="881"/>
      <c r="AJ72" s="882"/>
      <c r="AK72" s="882"/>
      <c r="AL72" s="882"/>
      <c r="AM72" s="882"/>
      <c r="AN72" s="882"/>
      <c r="AO72" s="882"/>
      <c r="AP72" s="882"/>
      <c r="AQ72" s="882"/>
      <c r="AR72" s="885"/>
      <c r="AS72" s="882"/>
      <c r="AT72" s="882"/>
      <c r="AU72" s="882"/>
      <c r="AV72" s="882"/>
      <c r="AW72" s="882"/>
      <c r="AX72" s="882"/>
      <c r="AY72" s="886"/>
      <c r="AZ72" s="98"/>
    </row>
    <row r="73" spans="2:52" ht="9" customHeight="1" x14ac:dyDescent="0.15">
      <c r="B73" s="887">
        <v>2025</v>
      </c>
      <c r="C73" s="765"/>
      <c r="D73" s="765"/>
      <c r="E73" s="761" t="s">
        <v>280</v>
      </c>
      <c r="F73" s="761"/>
      <c r="G73" s="761">
        <v>11</v>
      </c>
      <c r="H73" s="765"/>
      <c r="I73" s="761" t="s">
        <v>281</v>
      </c>
      <c r="J73" s="767"/>
      <c r="K73" s="871"/>
      <c r="L73" s="872"/>
      <c r="M73" s="872"/>
      <c r="N73" s="872"/>
      <c r="O73" s="872"/>
      <c r="P73" s="872"/>
      <c r="Q73" s="872"/>
      <c r="R73" s="872"/>
      <c r="S73" s="871"/>
      <c r="T73" s="872"/>
      <c r="U73" s="872"/>
      <c r="V73" s="872"/>
      <c r="W73" s="872"/>
      <c r="X73" s="872"/>
      <c r="Y73" s="872"/>
      <c r="Z73" s="872"/>
      <c r="AA73" s="871"/>
      <c r="AB73" s="872"/>
      <c r="AC73" s="872"/>
      <c r="AD73" s="872"/>
      <c r="AE73" s="872"/>
      <c r="AF73" s="872"/>
      <c r="AG73" s="872"/>
      <c r="AH73" s="872"/>
      <c r="AI73" s="873"/>
      <c r="AJ73" s="874"/>
      <c r="AK73" s="874"/>
      <c r="AL73" s="874"/>
      <c r="AM73" s="874"/>
      <c r="AN73" s="874"/>
      <c r="AO73" s="874"/>
      <c r="AP73" s="874"/>
      <c r="AQ73" s="875"/>
      <c r="AR73" s="869">
        <f>K73+S73+AA73-AI73</f>
        <v>0</v>
      </c>
      <c r="AS73" s="863"/>
      <c r="AT73" s="863"/>
      <c r="AU73" s="863"/>
      <c r="AV73" s="863"/>
      <c r="AW73" s="863"/>
      <c r="AX73" s="863"/>
      <c r="AY73" s="870"/>
      <c r="AZ73" s="98"/>
    </row>
    <row r="74" spans="2:52" ht="9" customHeight="1" x14ac:dyDescent="0.15">
      <c r="B74" s="888"/>
      <c r="C74" s="766"/>
      <c r="D74" s="766"/>
      <c r="E74" s="764"/>
      <c r="F74" s="764"/>
      <c r="G74" s="766"/>
      <c r="H74" s="766"/>
      <c r="I74" s="764"/>
      <c r="J74" s="768"/>
      <c r="K74" s="871"/>
      <c r="L74" s="872"/>
      <c r="M74" s="872"/>
      <c r="N74" s="872"/>
      <c r="O74" s="872"/>
      <c r="P74" s="872"/>
      <c r="Q74" s="872"/>
      <c r="R74" s="872"/>
      <c r="S74" s="871"/>
      <c r="T74" s="872"/>
      <c r="U74" s="872"/>
      <c r="V74" s="872"/>
      <c r="W74" s="872"/>
      <c r="X74" s="872"/>
      <c r="Y74" s="872"/>
      <c r="Z74" s="872"/>
      <c r="AA74" s="871"/>
      <c r="AB74" s="872"/>
      <c r="AC74" s="872"/>
      <c r="AD74" s="872"/>
      <c r="AE74" s="872"/>
      <c r="AF74" s="872"/>
      <c r="AG74" s="872"/>
      <c r="AH74" s="872"/>
      <c r="AI74" s="876"/>
      <c r="AJ74" s="877"/>
      <c r="AK74" s="877"/>
      <c r="AL74" s="877"/>
      <c r="AM74" s="877"/>
      <c r="AN74" s="877"/>
      <c r="AO74" s="877"/>
      <c r="AP74" s="877"/>
      <c r="AQ74" s="878"/>
      <c r="AR74" s="869"/>
      <c r="AS74" s="863"/>
      <c r="AT74" s="863"/>
      <c r="AU74" s="863"/>
      <c r="AV74" s="863"/>
      <c r="AW74" s="863"/>
      <c r="AX74" s="863"/>
      <c r="AY74" s="870"/>
      <c r="AZ74" s="98"/>
    </row>
    <row r="75" spans="2:52" ht="9" customHeight="1" x14ac:dyDescent="0.15">
      <c r="B75" s="733" t="s">
        <v>282</v>
      </c>
      <c r="C75" s="734"/>
      <c r="D75" s="734"/>
      <c r="E75" s="734"/>
      <c r="F75" s="734"/>
      <c r="G75" s="734"/>
      <c r="H75" s="734"/>
      <c r="I75" s="734"/>
      <c r="J75" s="735"/>
      <c r="K75" s="879"/>
      <c r="L75" s="880"/>
      <c r="M75" s="880"/>
      <c r="N75" s="880"/>
      <c r="O75" s="880"/>
      <c r="P75" s="880"/>
      <c r="Q75" s="880"/>
      <c r="R75" s="880"/>
      <c r="S75" s="879"/>
      <c r="T75" s="880"/>
      <c r="U75" s="880"/>
      <c r="V75" s="880"/>
      <c r="W75" s="880"/>
      <c r="X75" s="880"/>
      <c r="Y75" s="880"/>
      <c r="Z75" s="880"/>
      <c r="AA75" s="879"/>
      <c r="AB75" s="880"/>
      <c r="AC75" s="880"/>
      <c r="AD75" s="880"/>
      <c r="AE75" s="880"/>
      <c r="AF75" s="880"/>
      <c r="AG75" s="880"/>
      <c r="AH75" s="880"/>
      <c r="AI75" s="879"/>
      <c r="AJ75" s="880"/>
      <c r="AK75" s="880"/>
      <c r="AL75" s="880"/>
      <c r="AM75" s="880"/>
      <c r="AN75" s="880"/>
      <c r="AO75" s="880"/>
      <c r="AP75" s="880"/>
      <c r="AQ75" s="880"/>
      <c r="AR75" s="883"/>
      <c r="AS75" s="880"/>
      <c r="AT75" s="880"/>
      <c r="AU75" s="880"/>
      <c r="AV75" s="880"/>
      <c r="AW75" s="880"/>
      <c r="AX75" s="880"/>
      <c r="AY75" s="884"/>
      <c r="AZ75" s="98"/>
    </row>
    <row r="76" spans="2:52" ht="9" customHeight="1" x14ac:dyDescent="0.15">
      <c r="B76" s="736"/>
      <c r="C76" s="737"/>
      <c r="D76" s="737"/>
      <c r="E76" s="737"/>
      <c r="F76" s="737"/>
      <c r="G76" s="737"/>
      <c r="H76" s="737"/>
      <c r="I76" s="737"/>
      <c r="J76" s="738"/>
      <c r="K76" s="881"/>
      <c r="L76" s="882"/>
      <c r="M76" s="882"/>
      <c r="N76" s="882"/>
      <c r="O76" s="882"/>
      <c r="P76" s="882"/>
      <c r="Q76" s="882"/>
      <c r="R76" s="882"/>
      <c r="S76" s="881"/>
      <c r="T76" s="882"/>
      <c r="U76" s="882"/>
      <c r="V76" s="882"/>
      <c r="W76" s="882"/>
      <c r="X76" s="882"/>
      <c r="Y76" s="882"/>
      <c r="Z76" s="882"/>
      <c r="AA76" s="881"/>
      <c r="AB76" s="882"/>
      <c r="AC76" s="882"/>
      <c r="AD76" s="882"/>
      <c r="AE76" s="882"/>
      <c r="AF76" s="882"/>
      <c r="AG76" s="882"/>
      <c r="AH76" s="882"/>
      <c r="AI76" s="881"/>
      <c r="AJ76" s="882"/>
      <c r="AK76" s="882"/>
      <c r="AL76" s="882"/>
      <c r="AM76" s="882"/>
      <c r="AN76" s="882"/>
      <c r="AO76" s="882"/>
      <c r="AP76" s="882"/>
      <c r="AQ76" s="882"/>
      <c r="AR76" s="885"/>
      <c r="AS76" s="882"/>
      <c r="AT76" s="882"/>
      <c r="AU76" s="882"/>
      <c r="AV76" s="882"/>
      <c r="AW76" s="882"/>
      <c r="AX76" s="882"/>
      <c r="AY76" s="886"/>
      <c r="AZ76" s="98"/>
    </row>
    <row r="77" spans="2:52" ht="9" customHeight="1" x14ac:dyDescent="0.15">
      <c r="B77" s="887">
        <v>2025</v>
      </c>
      <c r="C77" s="765"/>
      <c r="D77" s="765"/>
      <c r="E77" s="761" t="s">
        <v>280</v>
      </c>
      <c r="F77" s="761"/>
      <c r="G77" s="761">
        <v>12</v>
      </c>
      <c r="H77" s="765"/>
      <c r="I77" s="761" t="s">
        <v>281</v>
      </c>
      <c r="J77" s="767"/>
      <c r="K77" s="871"/>
      <c r="L77" s="872"/>
      <c r="M77" s="872"/>
      <c r="N77" s="872"/>
      <c r="O77" s="872"/>
      <c r="P77" s="872"/>
      <c r="Q77" s="872"/>
      <c r="R77" s="872"/>
      <c r="S77" s="871"/>
      <c r="T77" s="872"/>
      <c r="U77" s="872"/>
      <c r="V77" s="872"/>
      <c r="W77" s="872"/>
      <c r="X77" s="872"/>
      <c r="Y77" s="872"/>
      <c r="Z77" s="872"/>
      <c r="AA77" s="871"/>
      <c r="AB77" s="872"/>
      <c r="AC77" s="872"/>
      <c r="AD77" s="872"/>
      <c r="AE77" s="872"/>
      <c r="AF77" s="872"/>
      <c r="AG77" s="872"/>
      <c r="AH77" s="872"/>
      <c r="AI77" s="873"/>
      <c r="AJ77" s="874"/>
      <c r="AK77" s="874"/>
      <c r="AL77" s="874"/>
      <c r="AM77" s="874"/>
      <c r="AN77" s="874"/>
      <c r="AO77" s="874"/>
      <c r="AP77" s="874"/>
      <c r="AQ77" s="875"/>
      <c r="AR77" s="869">
        <f>K77+S77+AA77-AI77</f>
        <v>0</v>
      </c>
      <c r="AS77" s="863"/>
      <c r="AT77" s="863"/>
      <c r="AU77" s="863"/>
      <c r="AV77" s="863"/>
      <c r="AW77" s="863"/>
      <c r="AX77" s="863"/>
      <c r="AY77" s="870"/>
      <c r="AZ77" s="98"/>
    </row>
    <row r="78" spans="2:52" ht="9" customHeight="1" x14ac:dyDescent="0.15">
      <c r="B78" s="888"/>
      <c r="C78" s="766"/>
      <c r="D78" s="766"/>
      <c r="E78" s="764"/>
      <c r="F78" s="764"/>
      <c r="G78" s="766"/>
      <c r="H78" s="766"/>
      <c r="I78" s="764"/>
      <c r="J78" s="768"/>
      <c r="K78" s="871"/>
      <c r="L78" s="872"/>
      <c r="M78" s="872"/>
      <c r="N78" s="872"/>
      <c r="O78" s="872"/>
      <c r="P78" s="872"/>
      <c r="Q78" s="872"/>
      <c r="R78" s="872"/>
      <c r="S78" s="871"/>
      <c r="T78" s="872"/>
      <c r="U78" s="872"/>
      <c r="V78" s="872"/>
      <c r="W78" s="872"/>
      <c r="X78" s="872"/>
      <c r="Y78" s="872"/>
      <c r="Z78" s="872"/>
      <c r="AA78" s="871"/>
      <c r="AB78" s="872"/>
      <c r="AC78" s="872"/>
      <c r="AD78" s="872"/>
      <c r="AE78" s="872"/>
      <c r="AF78" s="872"/>
      <c r="AG78" s="872"/>
      <c r="AH78" s="872"/>
      <c r="AI78" s="876"/>
      <c r="AJ78" s="877"/>
      <c r="AK78" s="877"/>
      <c r="AL78" s="877"/>
      <c r="AM78" s="877"/>
      <c r="AN78" s="877"/>
      <c r="AO78" s="877"/>
      <c r="AP78" s="877"/>
      <c r="AQ78" s="878"/>
      <c r="AR78" s="869"/>
      <c r="AS78" s="863"/>
      <c r="AT78" s="863"/>
      <c r="AU78" s="863"/>
      <c r="AV78" s="863"/>
      <c r="AW78" s="863"/>
      <c r="AX78" s="863"/>
      <c r="AY78" s="870"/>
      <c r="AZ78" s="98"/>
    </row>
    <row r="79" spans="2:52" ht="9" customHeight="1" x14ac:dyDescent="0.15">
      <c r="B79" s="733" t="s">
        <v>282</v>
      </c>
      <c r="C79" s="734"/>
      <c r="D79" s="734"/>
      <c r="E79" s="734"/>
      <c r="F79" s="734"/>
      <c r="G79" s="734"/>
      <c r="H79" s="734"/>
      <c r="I79" s="734"/>
      <c r="J79" s="735"/>
      <c r="K79" s="879"/>
      <c r="L79" s="880"/>
      <c r="M79" s="880"/>
      <c r="N79" s="880"/>
      <c r="O79" s="880"/>
      <c r="P79" s="880"/>
      <c r="Q79" s="880"/>
      <c r="R79" s="880"/>
      <c r="S79" s="879"/>
      <c r="T79" s="880"/>
      <c r="U79" s="880"/>
      <c r="V79" s="880"/>
      <c r="W79" s="880"/>
      <c r="X79" s="880"/>
      <c r="Y79" s="880"/>
      <c r="Z79" s="880"/>
      <c r="AA79" s="879"/>
      <c r="AB79" s="880"/>
      <c r="AC79" s="880"/>
      <c r="AD79" s="880"/>
      <c r="AE79" s="880"/>
      <c r="AF79" s="880"/>
      <c r="AG79" s="880"/>
      <c r="AH79" s="880"/>
      <c r="AI79" s="879"/>
      <c r="AJ79" s="880"/>
      <c r="AK79" s="880"/>
      <c r="AL79" s="880"/>
      <c r="AM79" s="880"/>
      <c r="AN79" s="880"/>
      <c r="AO79" s="880"/>
      <c r="AP79" s="880"/>
      <c r="AQ79" s="880"/>
      <c r="AR79" s="883"/>
      <c r="AS79" s="880"/>
      <c r="AT79" s="880"/>
      <c r="AU79" s="880"/>
      <c r="AV79" s="880"/>
      <c r="AW79" s="880"/>
      <c r="AX79" s="880"/>
      <c r="AY79" s="884"/>
      <c r="AZ79" s="98"/>
    </row>
    <row r="80" spans="2:52" ht="9" customHeight="1" x14ac:dyDescent="0.15">
      <c r="B80" s="736"/>
      <c r="C80" s="737"/>
      <c r="D80" s="737"/>
      <c r="E80" s="737"/>
      <c r="F80" s="737"/>
      <c r="G80" s="737"/>
      <c r="H80" s="737"/>
      <c r="I80" s="737"/>
      <c r="J80" s="738"/>
      <c r="K80" s="881"/>
      <c r="L80" s="882"/>
      <c r="M80" s="882"/>
      <c r="N80" s="882"/>
      <c r="O80" s="882"/>
      <c r="P80" s="882"/>
      <c r="Q80" s="882"/>
      <c r="R80" s="882"/>
      <c r="S80" s="881"/>
      <c r="T80" s="882"/>
      <c r="U80" s="882"/>
      <c r="V80" s="882"/>
      <c r="W80" s="882"/>
      <c r="X80" s="882"/>
      <c r="Y80" s="882"/>
      <c r="Z80" s="882"/>
      <c r="AA80" s="881"/>
      <c r="AB80" s="882"/>
      <c r="AC80" s="882"/>
      <c r="AD80" s="882"/>
      <c r="AE80" s="882"/>
      <c r="AF80" s="882"/>
      <c r="AG80" s="882"/>
      <c r="AH80" s="882"/>
      <c r="AI80" s="881"/>
      <c r="AJ80" s="882"/>
      <c r="AK80" s="882"/>
      <c r="AL80" s="882"/>
      <c r="AM80" s="882"/>
      <c r="AN80" s="882"/>
      <c r="AO80" s="882"/>
      <c r="AP80" s="882"/>
      <c r="AQ80" s="882"/>
      <c r="AR80" s="885"/>
      <c r="AS80" s="882"/>
      <c r="AT80" s="882"/>
      <c r="AU80" s="882"/>
      <c r="AV80" s="882"/>
      <c r="AW80" s="882"/>
      <c r="AX80" s="882"/>
      <c r="AY80" s="886"/>
      <c r="AZ80" s="98"/>
    </row>
    <row r="81" spans="2:52" ht="9" customHeight="1" x14ac:dyDescent="0.15">
      <c r="B81" s="887">
        <v>2026</v>
      </c>
      <c r="C81" s="765"/>
      <c r="D81" s="765"/>
      <c r="E81" s="761" t="s">
        <v>280</v>
      </c>
      <c r="F81" s="761"/>
      <c r="G81" s="761">
        <v>1</v>
      </c>
      <c r="H81" s="765"/>
      <c r="I81" s="761" t="s">
        <v>350</v>
      </c>
      <c r="J81" s="767"/>
      <c r="K81" s="871"/>
      <c r="L81" s="872"/>
      <c r="M81" s="872"/>
      <c r="N81" s="872"/>
      <c r="O81" s="872"/>
      <c r="P81" s="872"/>
      <c r="Q81" s="872"/>
      <c r="R81" s="872"/>
      <c r="S81" s="871"/>
      <c r="T81" s="872"/>
      <c r="U81" s="872"/>
      <c r="V81" s="872"/>
      <c r="W81" s="872"/>
      <c r="X81" s="872"/>
      <c r="Y81" s="872"/>
      <c r="Z81" s="872"/>
      <c r="AA81" s="871"/>
      <c r="AB81" s="872"/>
      <c r="AC81" s="872"/>
      <c r="AD81" s="872"/>
      <c r="AE81" s="872"/>
      <c r="AF81" s="872"/>
      <c r="AG81" s="872"/>
      <c r="AH81" s="872"/>
      <c r="AI81" s="873"/>
      <c r="AJ81" s="874"/>
      <c r="AK81" s="874"/>
      <c r="AL81" s="874"/>
      <c r="AM81" s="874"/>
      <c r="AN81" s="874"/>
      <c r="AO81" s="874"/>
      <c r="AP81" s="874"/>
      <c r="AQ81" s="875"/>
      <c r="AR81" s="869">
        <f>K81+S81+AA81-AI81</f>
        <v>0</v>
      </c>
      <c r="AS81" s="863"/>
      <c r="AT81" s="863"/>
      <c r="AU81" s="863"/>
      <c r="AV81" s="863"/>
      <c r="AW81" s="863"/>
      <c r="AX81" s="863"/>
      <c r="AY81" s="870"/>
      <c r="AZ81" s="98"/>
    </row>
    <row r="82" spans="2:52" ht="9" customHeight="1" x14ac:dyDescent="0.15">
      <c r="B82" s="888"/>
      <c r="C82" s="766"/>
      <c r="D82" s="766"/>
      <c r="E82" s="764"/>
      <c r="F82" s="764"/>
      <c r="G82" s="766"/>
      <c r="H82" s="766"/>
      <c r="I82" s="764"/>
      <c r="J82" s="768"/>
      <c r="K82" s="871"/>
      <c r="L82" s="872"/>
      <c r="M82" s="872"/>
      <c r="N82" s="872"/>
      <c r="O82" s="872"/>
      <c r="P82" s="872"/>
      <c r="Q82" s="872"/>
      <c r="R82" s="872"/>
      <c r="S82" s="871"/>
      <c r="T82" s="872"/>
      <c r="U82" s="872"/>
      <c r="V82" s="872"/>
      <c r="W82" s="872"/>
      <c r="X82" s="872"/>
      <c r="Y82" s="872"/>
      <c r="Z82" s="872"/>
      <c r="AA82" s="871"/>
      <c r="AB82" s="872"/>
      <c r="AC82" s="872"/>
      <c r="AD82" s="872"/>
      <c r="AE82" s="872"/>
      <c r="AF82" s="872"/>
      <c r="AG82" s="872"/>
      <c r="AH82" s="872"/>
      <c r="AI82" s="876"/>
      <c r="AJ82" s="877"/>
      <c r="AK82" s="877"/>
      <c r="AL82" s="877"/>
      <c r="AM82" s="877"/>
      <c r="AN82" s="877"/>
      <c r="AO82" s="877"/>
      <c r="AP82" s="877"/>
      <c r="AQ82" s="878"/>
      <c r="AR82" s="869"/>
      <c r="AS82" s="863"/>
      <c r="AT82" s="863"/>
      <c r="AU82" s="863"/>
      <c r="AV82" s="863"/>
      <c r="AW82" s="863"/>
      <c r="AX82" s="863"/>
      <c r="AY82" s="870"/>
      <c r="AZ82" s="98"/>
    </row>
    <row r="83" spans="2:52" ht="9" customHeight="1" x14ac:dyDescent="0.15">
      <c r="B83" s="733" t="s">
        <v>282</v>
      </c>
      <c r="C83" s="734"/>
      <c r="D83" s="734"/>
      <c r="E83" s="734"/>
      <c r="F83" s="734"/>
      <c r="G83" s="734"/>
      <c r="H83" s="734"/>
      <c r="I83" s="734"/>
      <c r="J83" s="735"/>
      <c r="K83" s="879"/>
      <c r="L83" s="880"/>
      <c r="M83" s="880"/>
      <c r="N83" s="880"/>
      <c r="O83" s="880"/>
      <c r="P83" s="880"/>
      <c r="Q83" s="880"/>
      <c r="R83" s="880"/>
      <c r="S83" s="879"/>
      <c r="T83" s="880"/>
      <c r="U83" s="880"/>
      <c r="V83" s="880"/>
      <c r="W83" s="880"/>
      <c r="X83" s="880"/>
      <c r="Y83" s="880"/>
      <c r="Z83" s="880"/>
      <c r="AA83" s="879"/>
      <c r="AB83" s="880"/>
      <c r="AC83" s="880"/>
      <c r="AD83" s="880"/>
      <c r="AE83" s="880"/>
      <c r="AF83" s="880"/>
      <c r="AG83" s="880"/>
      <c r="AH83" s="880"/>
      <c r="AI83" s="879"/>
      <c r="AJ83" s="880"/>
      <c r="AK83" s="880"/>
      <c r="AL83" s="880"/>
      <c r="AM83" s="880"/>
      <c r="AN83" s="880"/>
      <c r="AO83" s="880"/>
      <c r="AP83" s="880"/>
      <c r="AQ83" s="880"/>
      <c r="AR83" s="883"/>
      <c r="AS83" s="880"/>
      <c r="AT83" s="880"/>
      <c r="AU83" s="880"/>
      <c r="AV83" s="880"/>
      <c r="AW83" s="880"/>
      <c r="AX83" s="880"/>
      <c r="AY83" s="884"/>
      <c r="AZ83" s="98"/>
    </row>
    <row r="84" spans="2:52" ht="9" customHeight="1" thickBot="1" x14ac:dyDescent="0.2">
      <c r="B84" s="736"/>
      <c r="C84" s="737"/>
      <c r="D84" s="737"/>
      <c r="E84" s="737"/>
      <c r="F84" s="737"/>
      <c r="G84" s="737"/>
      <c r="H84" s="737"/>
      <c r="I84" s="737"/>
      <c r="J84" s="738"/>
      <c r="K84" s="881"/>
      <c r="L84" s="882"/>
      <c r="M84" s="882"/>
      <c r="N84" s="882"/>
      <c r="O84" s="882"/>
      <c r="P84" s="882"/>
      <c r="Q84" s="882"/>
      <c r="R84" s="882"/>
      <c r="S84" s="881"/>
      <c r="T84" s="882"/>
      <c r="U84" s="882"/>
      <c r="V84" s="882"/>
      <c r="W84" s="882"/>
      <c r="X84" s="882"/>
      <c r="Y84" s="882"/>
      <c r="Z84" s="882"/>
      <c r="AA84" s="881"/>
      <c r="AB84" s="882"/>
      <c r="AC84" s="882"/>
      <c r="AD84" s="882"/>
      <c r="AE84" s="882"/>
      <c r="AF84" s="882"/>
      <c r="AG84" s="882"/>
      <c r="AH84" s="882"/>
      <c r="AI84" s="881"/>
      <c r="AJ84" s="882"/>
      <c r="AK84" s="882"/>
      <c r="AL84" s="882"/>
      <c r="AM84" s="882"/>
      <c r="AN84" s="882"/>
      <c r="AO84" s="882"/>
      <c r="AP84" s="882"/>
      <c r="AQ84" s="882"/>
      <c r="AR84" s="885"/>
      <c r="AS84" s="882"/>
      <c r="AT84" s="882"/>
      <c r="AU84" s="882"/>
      <c r="AV84" s="882"/>
      <c r="AW84" s="882"/>
      <c r="AX84" s="882"/>
      <c r="AY84" s="886"/>
      <c r="AZ84" s="98"/>
    </row>
    <row r="85" spans="2:52" ht="11.25" customHeight="1" x14ac:dyDescent="0.15">
      <c r="B85" s="856" t="s">
        <v>292</v>
      </c>
      <c r="C85" s="857"/>
      <c r="D85" s="857"/>
      <c r="E85" s="857"/>
      <c r="F85" s="857"/>
      <c r="G85" s="857"/>
      <c r="H85" s="857"/>
      <c r="I85" s="857"/>
      <c r="J85" s="858"/>
      <c r="K85" s="860">
        <f>K37+K41+K45+K49+K53+K57+K61+K65+K69+K73+K77+K81</f>
        <v>0</v>
      </c>
      <c r="L85" s="861"/>
      <c r="M85" s="861"/>
      <c r="N85" s="861"/>
      <c r="O85" s="861"/>
      <c r="P85" s="861"/>
      <c r="Q85" s="861"/>
      <c r="R85" s="861"/>
      <c r="S85" s="860">
        <f>S37+S41+S45+S49+S53+S57+S61+S65+S69+S73+S77+S81</f>
        <v>0</v>
      </c>
      <c r="T85" s="861"/>
      <c r="U85" s="861"/>
      <c r="V85" s="861"/>
      <c r="W85" s="861"/>
      <c r="X85" s="861"/>
      <c r="Y85" s="861"/>
      <c r="Z85" s="861"/>
      <c r="AA85" s="860">
        <f>AA37+AA41+AA45+AA49+AA53+AA57+AA61+AA65+AA69+AA73+AA77+AA81</f>
        <v>0</v>
      </c>
      <c r="AB85" s="861"/>
      <c r="AC85" s="861"/>
      <c r="AD85" s="861"/>
      <c r="AE85" s="861"/>
      <c r="AF85" s="861"/>
      <c r="AG85" s="861"/>
      <c r="AH85" s="861"/>
      <c r="AI85" s="860">
        <f>AI37+AI41+AI45+AI49+AI53+AI57+AI61+AI65+AI69+AI73+AI77+AI81</f>
        <v>0</v>
      </c>
      <c r="AJ85" s="861"/>
      <c r="AK85" s="861"/>
      <c r="AL85" s="861"/>
      <c r="AM85" s="861"/>
      <c r="AN85" s="861"/>
      <c r="AO85" s="861"/>
      <c r="AP85" s="861"/>
      <c r="AQ85" s="864"/>
      <c r="AR85" s="868">
        <f>AR37+AR41+AR45+AR49+AR53+AR57+AR61+AR65+AR69+AR73+AR77+AR81</f>
        <v>0</v>
      </c>
      <c r="AS85" s="861"/>
      <c r="AT85" s="861"/>
      <c r="AU85" s="861"/>
      <c r="AV85" s="861"/>
      <c r="AW85" s="861"/>
      <c r="AX85" s="861"/>
      <c r="AY85" s="864"/>
    </row>
    <row r="86" spans="2:52" ht="11.25" customHeight="1" x14ac:dyDescent="0.15">
      <c r="B86" s="859"/>
      <c r="C86" s="698"/>
      <c r="D86" s="698"/>
      <c r="E86" s="698"/>
      <c r="F86" s="698"/>
      <c r="G86" s="698"/>
      <c r="H86" s="698"/>
      <c r="I86" s="698"/>
      <c r="J86" s="699"/>
      <c r="K86" s="862"/>
      <c r="L86" s="863"/>
      <c r="M86" s="863"/>
      <c r="N86" s="863"/>
      <c r="O86" s="863"/>
      <c r="P86" s="863"/>
      <c r="Q86" s="863"/>
      <c r="R86" s="863"/>
      <c r="S86" s="862"/>
      <c r="T86" s="863"/>
      <c r="U86" s="863"/>
      <c r="V86" s="863"/>
      <c r="W86" s="863"/>
      <c r="X86" s="863"/>
      <c r="Y86" s="863"/>
      <c r="Z86" s="863"/>
      <c r="AA86" s="862"/>
      <c r="AB86" s="863"/>
      <c r="AC86" s="863"/>
      <c r="AD86" s="863"/>
      <c r="AE86" s="863"/>
      <c r="AF86" s="863"/>
      <c r="AG86" s="863"/>
      <c r="AH86" s="863"/>
      <c r="AI86" s="865"/>
      <c r="AJ86" s="866"/>
      <c r="AK86" s="866"/>
      <c r="AL86" s="866"/>
      <c r="AM86" s="866"/>
      <c r="AN86" s="866"/>
      <c r="AO86" s="866"/>
      <c r="AP86" s="866"/>
      <c r="AQ86" s="867"/>
      <c r="AR86" s="869"/>
      <c r="AS86" s="863"/>
      <c r="AT86" s="863"/>
      <c r="AU86" s="863"/>
      <c r="AV86" s="863"/>
      <c r="AW86" s="863"/>
      <c r="AX86" s="863"/>
      <c r="AY86" s="870"/>
    </row>
    <row r="87" spans="2:52" ht="9" customHeight="1" x14ac:dyDescent="0.15">
      <c r="B87" s="842" t="s">
        <v>282</v>
      </c>
      <c r="C87" s="843"/>
      <c r="D87" s="843"/>
      <c r="E87" s="843"/>
      <c r="F87" s="843"/>
      <c r="G87" s="843"/>
      <c r="H87" s="843"/>
      <c r="I87" s="843"/>
      <c r="J87" s="844"/>
      <c r="K87" s="848"/>
      <c r="L87" s="849"/>
      <c r="M87" s="849"/>
      <c r="N87" s="849"/>
      <c r="O87" s="849"/>
      <c r="P87" s="849"/>
      <c r="Q87" s="849"/>
      <c r="R87" s="849"/>
      <c r="S87" s="848"/>
      <c r="T87" s="849"/>
      <c r="U87" s="849"/>
      <c r="V87" s="849"/>
      <c r="W87" s="849"/>
      <c r="X87" s="849"/>
      <c r="Y87" s="849"/>
      <c r="Z87" s="849"/>
      <c r="AA87" s="848"/>
      <c r="AB87" s="849"/>
      <c r="AC87" s="849"/>
      <c r="AD87" s="849"/>
      <c r="AE87" s="849"/>
      <c r="AF87" s="849"/>
      <c r="AG87" s="849"/>
      <c r="AH87" s="849"/>
      <c r="AI87" s="848"/>
      <c r="AJ87" s="849"/>
      <c r="AK87" s="849"/>
      <c r="AL87" s="849"/>
      <c r="AM87" s="849"/>
      <c r="AN87" s="849"/>
      <c r="AO87" s="849"/>
      <c r="AP87" s="849"/>
      <c r="AQ87" s="849"/>
      <c r="AR87" s="852"/>
      <c r="AS87" s="849"/>
      <c r="AT87" s="849"/>
      <c r="AU87" s="849"/>
      <c r="AV87" s="849"/>
      <c r="AW87" s="849"/>
      <c r="AX87" s="849"/>
      <c r="AY87" s="853"/>
    </row>
    <row r="88" spans="2:52" ht="9" customHeight="1" thickBot="1" x14ac:dyDescent="0.2">
      <c r="B88" s="845"/>
      <c r="C88" s="846"/>
      <c r="D88" s="846"/>
      <c r="E88" s="846"/>
      <c r="F88" s="846"/>
      <c r="G88" s="846"/>
      <c r="H88" s="846"/>
      <c r="I88" s="846"/>
      <c r="J88" s="847"/>
      <c r="K88" s="850"/>
      <c r="L88" s="851"/>
      <c r="M88" s="851"/>
      <c r="N88" s="851"/>
      <c r="O88" s="851"/>
      <c r="P88" s="851"/>
      <c r="Q88" s="851"/>
      <c r="R88" s="851"/>
      <c r="S88" s="850"/>
      <c r="T88" s="851"/>
      <c r="U88" s="851"/>
      <c r="V88" s="851"/>
      <c r="W88" s="851"/>
      <c r="X88" s="851"/>
      <c r="Y88" s="851"/>
      <c r="Z88" s="851"/>
      <c r="AA88" s="850"/>
      <c r="AB88" s="851"/>
      <c r="AC88" s="851"/>
      <c r="AD88" s="851"/>
      <c r="AE88" s="851"/>
      <c r="AF88" s="851"/>
      <c r="AG88" s="851"/>
      <c r="AH88" s="851"/>
      <c r="AI88" s="850"/>
      <c r="AJ88" s="851"/>
      <c r="AK88" s="851"/>
      <c r="AL88" s="851"/>
      <c r="AM88" s="851"/>
      <c r="AN88" s="851"/>
      <c r="AO88" s="851"/>
      <c r="AP88" s="851"/>
      <c r="AQ88" s="851"/>
      <c r="AR88" s="854"/>
      <c r="AS88" s="851"/>
      <c r="AT88" s="851"/>
      <c r="AU88" s="851"/>
      <c r="AV88" s="851"/>
      <c r="AW88" s="851"/>
      <c r="AX88" s="851"/>
      <c r="AY88" s="855"/>
    </row>
    <row r="89" spans="2:52" ht="7.5" customHeight="1" x14ac:dyDescent="0.15"/>
    <row r="90" spans="2:52" ht="12" customHeight="1" x14ac:dyDescent="0.15">
      <c r="C90" s="143" t="s">
        <v>293</v>
      </c>
      <c r="D90" s="143"/>
      <c r="E90" s="143"/>
      <c r="F90" s="143"/>
      <c r="G90" s="143"/>
      <c r="H90" s="143"/>
      <c r="I90" s="143"/>
      <c r="AJ90" s="709" t="s">
        <v>315</v>
      </c>
      <c r="AK90" s="692"/>
      <c r="AL90" s="692"/>
      <c r="AM90" s="692"/>
      <c r="AN90" s="692"/>
      <c r="AO90" s="692"/>
      <c r="AP90" s="692"/>
      <c r="AQ90" s="693"/>
      <c r="AR90" s="714">
        <f>ROUNDDOWN(AR85,-4)/10000</f>
        <v>0</v>
      </c>
      <c r="AS90" s="715"/>
      <c r="AT90" s="715"/>
      <c r="AU90" s="715"/>
      <c r="AV90" s="715"/>
      <c r="AW90" s="715"/>
      <c r="AX90" s="715"/>
      <c r="AY90" s="716"/>
    </row>
    <row r="91" spans="2:52" ht="11.25" customHeight="1" x14ac:dyDescent="0.15">
      <c r="C91" s="143" t="s">
        <v>294</v>
      </c>
      <c r="D91" s="143"/>
      <c r="E91" s="143" t="s">
        <v>295</v>
      </c>
      <c r="F91" s="143"/>
      <c r="G91" s="143"/>
      <c r="H91" s="143"/>
      <c r="I91" s="143"/>
      <c r="AJ91" s="710"/>
      <c r="AK91" s="695"/>
      <c r="AL91" s="695"/>
      <c r="AM91" s="695"/>
      <c r="AN91" s="695"/>
      <c r="AO91" s="695"/>
      <c r="AP91" s="695"/>
      <c r="AQ91" s="696"/>
      <c r="AR91" s="717"/>
      <c r="AS91" s="718"/>
      <c r="AT91" s="718"/>
      <c r="AU91" s="718"/>
      <c r="AV91" s="718"/>
      <c r="AW91" s="718"/>
      <c r="AX91" s="718"/>
      <c r="AY91" s="719"/>
    </row>
    <row r="92" spans="2:52" ht="11.25" customHeight="1" x14ac:dyDescent="0.15">
      <c r="C92" s="143" t="s">
        <v>296</v>
      </c>
      <c r="D92" s="143"/>
      <c r="E92" s="143" t="s">
        <v>297</v>
      </c>
      <c r="F92" s="143"/>
      <c r="G92" s="143"/>
      <c r="H92" s="143"/>
      <c r="I92" s="143"/>
      <c r="AG92" s="61" t="s">
        <v>298</v>
      </c>
      <c r="AJ92" s="711"/>
      <c r="AK92" s="712"/>
      <c r="AL92" s="712"/>
      <c r="AM92" s="712"/>
      <c r="AN92" s="712"/>
      <c r="AO92" s="712"/>
      <c r="AP92" s="712"/>
      <c r="AQ92" s="713"/>
      <c r="AR92" s="720"/>
      <c r="AS92" s="721"/>
      <c r="AT92" s="721"/>
      <c r="AU92" s="721"/>
      <c r="AV92" s="721"/>
      <c r="AW92" s="721"/>
      <c r="AX92" s="721"/>
      <c r="AY92" s="722"/>
    </row>
    <row r="93" spans="2:52" ht="11.25" customHeight="1" x14ac:dyDescent="0.15">
      <c r="C93" s="143" t="s">
        <v>299</v>
      </c>
      <c r="D93" s="143"/>
      <c r="E93" s="143" t="s">
        <v>300</v>
      </c>
      <c r="F93" s="143"/>
      <c r="G93" s="143"/>
      <c r="H93" s="143"/>
      <c r="I93" s="143"/>
      <c r="AI93" s="61" t="s">
        <v>298</v>
      </c>
      <c r="AJ93" s="723" t="s">
        <v>282</v>
      </c>
      <c r="AK93" s="724"/>
      <c r="AL93" s="724"/>
      <c r="AM93" s="724"/>
      <c r="AN93" s="724"/>
      <c r="AO93" s="724"/>
      <c r="AP93" s="724"/>
      <c r="AQ93" s="724"/>
      <c r="AR93" s="829"/>
      <c r="AS93" s="830"/>
      <c r="AT93" s="830"/>
      <c r="AU93" s="830"/>
      <c r="AV93" s="830"/>
      <c r="AW93" s="830"/>
      <c r="AX93" s="830"/>
      <c r="AY93" s="831"/>
    </row>
    <row r="94" spans="2:52" ht="11.25" customHeight="1" x14ac:dyDescent="0.15">
      <c r="C94" s="143" t="s">
        <v>301</v>
      </c>
      <c r="D94" s="143"/>
      <c r="E94" s="143" t="s">
        <v>302</v>
      </c>
      <c r="F94" s="143"/>
      <c r="G94" s="143"/>
      <c r="H94" s="143"/>
      <c r="I94" s="143"/>
      <c r="AJ94" s="723"/>
      <c r="AK94" s="724"/>
      <c r="AL94" s="724"/>
      <c r="AM94" s="724"/>
      <c r="AN94" s="724"/>
      <c r="AO94" s="724"/>
      <c r="AP94" s="724"/>
      <c r="AQ94" s="724"/>
      <c r="AR94" s="829"/>
      <c r="AS94" s="830"/>
      <c r="AT94" s="830"/>
      <c r="AU94" s="830"/>
      <c r="AV94" s="830"/>
      <c r="AW94" s="830"/>
      <c r="AX94" s="830"/>
      <c r="AY94" s="831"/>
    </row>
    <row r="95" spans="2:52" ht="11.25" customHeight="1" x14ac:dyDescent="0.15">
      <c r="C95" s="143" t="s">
        <v>303</v>
      </c>
      <c r="D95" s="143"/>
      <c r="E95" s="143" t="s">
        <v>304</v>
      </c>
      <c r="F95" s="143"/>
      <c r="G95" s="143"/>
      <c r="H95" s="143"/>
      <c r="I95" s="143"/>
      <c r="AJ95" s="725"/>
      <c r="AK95" s="726"/>
      <c r="AL95" s="726"/>
      <c r="AM95" s="726"/>
      <c r="AN95" s="726"/>
      <c r="AO95" s="726"/>
      <c r="AP95" s="726"/>
      <c r="AQ95" s="726"/>
      <c r="AR95" s="832"/>
      <c r="AS95" s="833"/>
      <c r="AT95" s="833"/>
      <c r="AU95" s="833"/>
      <c r="AV95" s="833"/>
      <c r="AW95" s="833"/>
      <c r="AX95" s="833"/>
      <c r="AY95" s="834"/>
    </row>
    <row r="96" spans="2:52" ht="11.25" customHeight="1" x14ac:dyDescent="0.15">
      <c r="C96" s="143" t="s">
        <v>305</v>
      </c>
      <c r="D96" s="143"/>
      <c r="E96" s="143" t="s">
        <v>306</v>
      </c>
      <c r="F96" s="143"/>
      <c r="G96" s="143"/>
      <c r="H96" s="143"/>
      <c r="I96" s="143"/>
    </row>
    <row r="97" spans="3:9" ht="11.25" customHeight="1" x14ac:dyDescent="0.15">
      <c r="C97" s="143" t="s">
        <v>307</v>
      </c>
      <c r="D97" s="143"/>
      <c r="E97" s="143" t="s">
        <v>308</v>
      </c>
      <c r="F97" s="143"/>
      <c r="G97" s="143"/>
      <c r="H97" s="143"/>
      <c r="I97" s="143"/>
    </row>
    <row r="98" spans="3:9" ht="11.25" customHeight="1" x14ac:dyDescent="0.15">
      <c r="C98" s="143"/>
      <c r="D98" s="143"/>
      <c r="E98" s="143" t="s">
        <v>309</v>
      </c>
      <c r="F98" s="143"/>
      <c r="G98" s="143"/>
      <c r="H98" s="143"/>
      <c r="I98" s="143"/>
    </row>
    <row r="99" spans="3:9" ht="11.25" customHeight="1" x14ac:dyDescent="0.15">
      <c r="C99" s="143" t="s">
        <v>310</v>
      </c>
      <c r="D99" s="143"/>
      <c r="E99" s="143"/>
      <c r="F99" s="143"/>
      <c r="G99" s="143"/>
      <c r="H99" s="143"/>
      <c r="I99" s="143"/>
    </row>
    <row r="100" spans="3:9" ht="11.25" customHeight="1" x14ac:dyDescent="0.15">
      <c r="C100" s="143" t="s">
        <v>311</v>
      </c>
      <c r="D100" s="143"/>
      <c r="E100" s="143"/>
      <c r="F100" s="143"/>
      <c r="G100" s="143"/>
      <c r="H100" s="143"/>
      <c r="I100" s="143"/>
    </row>
    <row r="101" spans="3:9" ht="11.25" customHeight="1" x14ac:dyDescent="0.15">
      <c r="C101" s="143" t="s">
        <v>312</v>
      </c>
      <c r="D101" s="143"/>
      <c r="E101" s="143"/>
      <c r="F101" s="143"/>
      <c r="G101" s="143"/>
      <c r="H101" s="143"/>
      <c r="I101" s="143"/>
    </row>
    <row r="102" spans="3:9" ht="11.25" customHeight="1" x14ac:dyDescent="0.15">
      <c r="C102" s="143" t="s">
        <v>313</v>
      </c>
      <c r="D102" s="143"/>
      <c r="E102" s="143"/>
      <c r="F102" s="143"/>
      <c r="G102" s="143"/>
      <c r="H102" s="143"/>
      <c r="I102" s="143"/>
    </row>
  </sheetData>
  <sheetProtection algorithmName="SHA-512" hashValue="uMOjYT0YTy1P+04wWbwJ2cKoObyPJNSsrLHDLmdxJGV5uKYE9c+A3aoRzjeiuivs1QQusa/ruaRsL4nRZWUuvg==" saltValue="qXcPQdM/MVBIrmGi5ziOfA==" spinCount="100000" sheet="1" objects="1" scenarios="1"/>
  <mergeCells count="226">
    <mergeCell ref="B23:AY26"/>
    <mergeCell ref="B1:E2"/>
    <mergeCell ref="B6:E9"/>
    <mergeCell ref="F6:V9"/>
    <mergeCell ref="W6:Z9"/>
    <mergeCell ref="AA6:AQ9"/>
    <mergeCell ref="F1:I2"/>
    <mergeCell ref="AN3:AT4"/>
    <mergeCell ref="AU3:AY4"/>
    <mergeCell ref="AQ1:AY2"/>
    <mergeCell ref="C11:AW12"/>
    <mergeCell ref="C13:AV14"/>
    <mergeCell ref="C15:AV16"/>
    <mergeCell ref="C17:AV18"/>
    <mergeCell ref="C19:AV20"/>
    <mergeCell ref="C21:AY22"/>
    <mergeCell ref="B32:J36"/>
    <mergeCell ref="K32:R36"/>
    <mergeCell ref="S32:Z36"/>
    <mergeCell ref="AA32:AH36"/>
    <mergeCell ref="AI32:AQ36"/>
    <mergeCell ref="AR32:AY36"/>
    <mergeCell ref="Y27:AV28"/>
    <mergeCell ref="G27:U28"/>
    <mergeCell ref="G29:U30"/>
    <mergeCell ref="AA37:AH38"/>
    <mergeCell ref="AI37:AQ38"/>
    <mergeCell ref="AR37:AY38"/>
    <mergeCell ref="B39:J40"/>
    <mergeCell ref="K39:R40"/>
    <mergeCell ref="S39:Z40"/>
    <mergeCell ref="AA39:AH40"/>
    <mergeCell ref="AI39:AQ40"/>
    <mergeCell ref="AR39:AY40"/>
    <mergeCell ref="B37:D38"/>
    <mergeCell ref="E37:F38"/>
    <mergeCell ref="G37:H38"/>
    <mergeCell ref="I37:J38"/>
    <mergeCell ref="K37:R38"/>
    <mergeCell ref="S37:Z38"/>
    <mergeCell ref="AA41:AH42"/>
    <mergeCell ref="AI41:AQ42"/>
    <mergeCell ref="AR41:AY42"/>
    <mergeCell ref="B43:J44"/>
    <mergeCell ref="K43:R44"/>
    <mergeCell ref="S43:Z44"/>
    <mergeCell ref="AA43:AH44"/>
    <mergeCell ref="AI43:AQ44"/>
    <mergeCell ref="AR43:AY44"/>
    <mergeCell ref="B41:D42"/>
    <mergeCell ref="E41:F42"/>
    <mergeCell ref="G41:H42"/>
    <mergeCell ref="I41:J42"/>
    <mergeCell ref="K41:R42"/>
    <mergeCell ref="S41:Z42"/>
    <mergeCell ref="AA45:AH46"/>
    <mergeCell ref="AI45:AQ46"/>
    <mergeCell ref="AR45:AY46"/>
    <mergeCell ref="B47:J48"/>
    <mergeCell ref="K47:R48"/>
    <mergeCell ref="S47:Z48"/>
    <mergeCell ref="AA47:AH48"/>
    <mergeCell ref="AI47:AQ48"/>
    <mergeCell ref="AR47:AY48"/>
    <mergeCell ref="B45:D46"/>
    <mergeCell ref="E45:F46"/>
    <mergeCell ref="G45:H46"/>
    <mergeCell ref="I45:J46"/>
    <mergeCell ref="K45:R46"/>
    <mergeCell ref="S45:Z46"/>
    <mergeCell ref="AA49:AH50"/>
    <mergeCell ref="AI49:AQ50"/>
    <mergeCell ref="AR49:AY50"/>
    <mergeCell ref="B51:J52"/>
    <mergeCell ref="K51:R52"/>
    <mergeCell ref="S51:Z52"/>
    <mergeCell ref="AA51:AH52"/>
    <mergeCell ref="AI51:AQ52"/>
    <mergeCell ref="AR51:AY52"/>
    <mergeCell ref="B49:D50"/>
    <mergeCell ref="E49:F50"/>
    <mergeCell ref="G49:H50"/>
    <mergeCell ref="I49:J50"/>
    <mergeCell ref="K49:R50"/>
    <mergeCell ref="S49:Z50"/>
    <mergeCell ref="AA53:AH54"/>
    <mergeCell ref="AI53:AQ54"/>
    <mergeCell ref="AR53:AY54"/>
    <mergeCell ref="B55:J56"/>
    <mergeCell ref="K55:R56"/>
    <mergeCell ref="S55:Z56"/>
    <mergeCell ref="AA55:AH56"/>
    <mergeCell ref="AI55:AQ56"/>
    <mergeCell ref="AR55:AY56"/>
    <mergeCell ref="B53:D54"/>
    <mergeCell ref="E53:F54"/>
    <mergeCell ref="G53:H54"/>
    <mergeCell ref="I53:J54"/>
    <mergeCell ref="K53:R54"/>
    <mergeCell ref="S53:Z54"/>
    <mergeCell ref="AA57:AH58"/>
    <mergeCell ref="AI57:AQ58"/>
    <mergeCell ref="AR57:AY58"/>
    <mergeCell ref="B59:J60"/>
    <mergeCell ref="K59:R60"/>
    <mergeCell ref="S59:Z60"/>
    <mergeCell ref="AA59:AH60"/>
    <mergeCell ref="AI59:AQ60"/>
    <mergeCell ref="AR59:AY60"/>
    <mergeCell ref="B57:D58"/>
    <mergeCell ref="E57:F58"/>
    <mergeCell ref="G57:H58"/>
    <mergeCell ref="I57:J58"/>
    <mergeCell ref="K57:R58"/>
    <mergeCell ref="S57:Z58"/>
    <mergeCell ref="AA61:AH62"/>
    <mergeCell ref="AI61:AQ62"/>
    <mergeCell ref="AR61:AY62"/>
    <mergeCell ref="B63:J64"/>
    <mergeCell ref="K63:R64"/>
    <mergeCell ref="S63:Z64"/>
    <mergeCell ref="AA63:AH64"/>
    <mergeCell ref="AI63:AQ64"/>
    <mergeCell ref="AR63:AY64"/>
    <mergeCell ref="B61:D62"/>
    <mergeCell ref="E61:F62"/>
    <mergeCell ref="G61:H62"/>
    <mergeCell ref="I61:J62"/>
    <mergeCell ref="K61:R62"/>
    <mergeCell ref="S61:Z62"/>
    <mergeCell ref="AA65:AH66"/>
    <mergeCell ref="AI65:AQ66"/>
    <mergeCell ref="AR65:AY66"/>
    <mergeCell ref="B67:J68"/>
    <mergeCell ref="K67:R68"/>
    <mergeCell ref="S67:Z68"/>
    <mergeCell ref="AA67:AH68"/>
    <mergeCell ref="AI67:AQ68"/>
    <mergeCell ref="AR67:AY68"/>
    <mergeCell ref="B65:D66"/>
    <mergeCell ref="E65:F66"/>
    <mergeCell ref="G65:H66"/>
    <mergeCell ref="I65:J66"/>
    <mergeCell ref="K65:R66"/>
    <mergeCell ref="S65:Z66"/>
    <mergeCell ref="AA69:AH70"/>
    <mergeCell ref="AI69:AQ70"/>
    <mergeCell ref="AR69:AY70"/>
    <mergeCell ref="B71:J72"/>
    <mergeCell ref="K71:R72"/>
    <mergeCell ref="S71:Z72"/>
    <mergeCell ref="AA71:AH72"/>
    <mergeCell ref="AI71:AQ72"/>
    <mergeCell ref="AR71:AY72"/>
    <mergeCell ref="B69:D70"/>
    <mergeCell ref="E69:F70"/>
    <mergeCell ref="G69:H70"/>
    <mergeCell ref="I69:J70"/>
    <mergeCell ref="K69:R70"/>
    <mergeCell ref="S69:Z70"/>
    <mergeCell ref="AA73:AH74"/>
    <mergeCell ref="AI73:AQ74"/>
    <mergeCell ref="AR73:AY74"/>
    <mergeCell ref="B75:J76"/>
    <mergeCell ref="K75:R76"/>
    <mergeCell ref="S75:Z76"/>
    <mergeCell ref="AA75:AH76"/>
    <mergeCell ref="AI75:AQ76"/>
    <mergeCell ref="AR75:AY76"/>
    <mergeCell ref="B73:D74"/>
    <mergeCell ref="E73:F74"/>
    <mergeCell ref="G73:H74"/>
    <mergeCell ref="I73:J74"/>
    <mergeCell ref="K73:R74"/>
    <mergeCell ref="S73:Z74"/>
    <mergeCell ref="AA77:AH78"/>
    <mergeCell ref="AI77:AQ78"/>
    <mergeCell ref="AR77:AY78"/>
    <mergeCell ref="B79:J80"/>
    <mergeCell ref="K79:R80"/>
    <mergeCell ref="S79:Z80"/>
    <mergeCell ref="AA79:AH80"/>
    <mergeCell ref="AI79:AQ80"/>
    <mergeCell ref="AR79:AY80"/>
    <mergeCell ref="B77:D78"/>
    <mergeCell ref="E77:F78"/>
    <mergeCell ref="G77:H78"/>
    <mergeCell ref="I77:J78"/>
    <mergeCell ref="K77:R78"/>
    <mergeCell ref="S77:Z78"/>
    <mergeCell ref="B83:J84"/>
    <mergeCell ref="K83:R84"/>
    <mergeCell ref="S83:Z84"/>
    <mergeCell ref="AA83:AH84"/>
    <mergeCell ref="AI83:AQ84"/>
    <mergeCell ref="AR83:AY84"/>
    <mergeCell ref="B81:D82"/>
    <mergeCell ref="E81:F82"/>
    <mergeCell ref="G81:H82"/>
    <mergeCell ref="I81:J82"/>
    <mergeCell ref="K81:R82"/>
    <mergeCell ref="S81:Z82"/>
    <mergeCell ref="AJ90:AQ92"/>
    <mergeCell ref="AR90:AY92"/>
    <mergeCell ref="AJ93:AQ95"/>
    <mergeCell ref="AR93:AY95"/>
    <mergeCell ref="BA29:CA30"/>
    <mergeCell ref="Y29:AF30"/>
    <mergeCell ref="AG29:AP30"/>
    <mergeCell ref="B27:F28"/>
    <mergeCell ref="B29:F30"/>
    <mergeCell ref="B87:J88"/>
    <mergeCell ref="K87:R88"/>
    <mergeCell ref="S87:Z88"/>
    <mergeCell ref="AA87:AH88"/>
    <mergeCell ref="AI87:AQ88"/>
    <mergeCell ref="AR87:AY88"/>
    <mergeCell ref="B85:J86"/>
    <mergeCell ref="K85:R86"/>
    <mergeCell ref="S85:Z86"/>
    <mergeCell ref="AA85:AH86"/>
    <mergeCell ref="AI85:AQ86"/>
    <mergeCell ref="AR85:AY86"/>
    <mergeCell ref="AA81:AH82"/>
    <mergeCell ref="AI81:AQ82"/>
    <mergeCell ref="AR81:AY82"/>
  </mergeCells>
  <phoneticPr fontId="1"/>
  <conditionalFormatting sqref="F6:V9 AA6:AQ9">
    <cfRule type="containsText" dxfId="10" priority="1" operator="containsText" text="自動表示">
      <formula>NOT(ISERROR(SEARCH("自動表示",F6)))</formula>
    </cfRule>
  </conditionalFormatting>
  <conditionalFormatting sqref="G27:U30">
    <cfRule type="containsBlanks" dxfId="9" priority="2">
      <formula>LEN(TRIM(G27))=0</formula>
    </cfRule>
  </conditionalFormatting>
  <conditionalFormatting sqref="K37:AQ38 K41:AP42 K45:AP46 K49:AP50 K53:AP54 K57:AP58 K61:AP62 K65:AP66 K69:AP70 K73:AP74 K77:AP78 K81:AP82">
    <cfRule type="containsBlanks" dxfId="8" priority="4">
      <formula>LEN(TRIM(K37))=0</formula>
    </cfRule>
  </conditionalFormatting>
  <conditionalFormatting sqref="AG29:AP30">
    <cfRule type="notContainsBlanks" dxfId="7" priority="5">
      <formula>LEN(TRIM(AG29))&gt;0</formula>
    </cfRule>
  </conditionalFormatting>
  <dataValidations count="3">
    <dataValidation imeMode="halfAlpha" allowBlank="1" showInputMessage="1" showErrorMessage="1" sqref="AQ37:AQ40 AQ43:AQ44 AQ47:AQ48 AQ51:AQ52 AQ55:AQ56 AQ59:AQ60 AQ63:AQ64 AQ67:AQ68 AQ71:AQ72 AQ75:AQ76 K37:AP84 AQ79:AQ80 AQ83:AQ84" xr:uid="{7E764918-8226-4A19-BE5B-631D7FAD1D21}"/>
    <dataValidation allowBlank="1" showInputMessage="1" showErrorMessage="1" promptTitle="別居経費" prompt="千円以下を切り捨て、自動計算されます。" sqref="AR90:AY92" xr:uid="{5FBCF806-2CC2-4008-91F7-038863230D90}"/>
    <dataValidation type="list" allowBlank="1" showInputMessage="1" showErrorMessage="1" sqref="AG29:AP30" xr:uid="{3ED3C6FC-C05D-4288-83A7-E7F84FBC9106}">
      <formula1>"国保,社会保険,老人保険,その他"</formula1>
    </dataValidation>
  </dataValidations>
  <printOptions horizontalCentered="1"/>
  <pageMargins left="0.39370078740157483" right="0.39370078740157483" top="0.39370078740157483" bottom="0.19685039370078741" header="0.31496062992125984" footer="0.31496062992125984"/>
  <pageSetup paperSize="9" scale="8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E9700-3EDA-4F65-AFBF-DA2A1816BE43}">
  <sheetPr codeName="Sheet6">
    <tabColor rgb="FFCCFF99"/>
    <pageSetUpPr fitToPage="1"/>
  </sheetPr>
  <dimension ref="A1:AC32"/>
  <sheetViews>
    <sheetView showGridLines="0" view="pageBreakPreview" zoomScaleNormal="100" zoomScaleSheetLayoutView="100" zoomScalePageLayoutView="96" workbookViewId="0">
      <pane xSplit="27" ySplit="1" topLeftCell="AB27" activePane="bottomRight" state="frozen"/>
      <selection pane="topRight"/>
      <selection pane="bottomLeft"/>
      <selection pane="bottomRight" activeCell="E31" sqref="E31:W31"/>
    </sheetView>
  </sheetViews>
  <sheetFormatPr defaultColWidth="4" defaultRowHeight="21" customHeight="1" x14ac:dyDescent="0.15"/>
  <cols>
    <col min="1" max="16384" width="4" style="60"/>
  </cols>
  <sheetData>
    <row r="1" spans="1:29" ht="21" customHeight="1" thickBot="1" x14ac:dyDescent="0.2">
      <c r="A1" s="167" t="s">
        <v>211</v>
      </c>
      <c r="B1" s="168"/>
      <c r="C1" s="169" t="s">
        <v>212</v>
      </c>
      <c r="D1" s="170"/>
      <c r="E1" s="171" t="s">
        <v>213</v>
      </c>
      <c r="F1" s="172"/>
      <c r="G1" s="939" t="s">
        <v>256</v>
      </c>
      <c r="H1" s="940"/>
      <c r="L1" s="9"/>
      <c r="Z1" s="9"/>
      <c r="AA1" s="9" t="s">
        <v>347</v>
      </c>
    </row>
    <row r="2" spans="1:29" ht="24.95" customHeight="1" thickBot="1" x14ac:dyDescent="0.2">
      <c r="A2" s="102"/>
      <c r="B2" s="50"/>
      <c r="C2" s="103"/>
      <c r="D2" s="104"/>
      <c r="E2" s="102"/>
      <c r="F2" s="50"/>
      <c r="G2" s="13"/>
      <c r="H2" s="13"/>
      <c r="L2" s="9"/>
      <c r="V2" s="133"/>
      <c r="W2" s="962" t="s">
        <v>189</v>
      </c>
      <c r="X2" s="963"/>
      <c r="Y2" s="964"/>
      <c r="Z2" s="287"/>
      <c r="AA2" s="961"/>
    </row>
    <row r="3" spans="1:29" ht="21" customHeight="1" x14ac:dyDescent="0.15">
      <c r="A3" s="105"/>
      <c r="B3" s="52" t="s">
        <v>359</v>
      </c>
      <c r="C3" s="52"/>
      <c r="D3" s="52"/>
      <c r="E3" s="52"/>
      <c r="F3" s="52"/>
      <c r="G3" s="52"/>
      <c r="H3" s="52"/>
      <c r="I3" s="52"/>
      <c r="J3" s="52"/>
      <c r="K3" s="52"/>
      <c r="L3" s="52"/>
      <c r="M3" s="105"/>
      <c r="N3" s="105"/>
      <c r="O3" s="105"/>
      <c r="P3" s="105"/>
      <c r="Q3" s="105"/>
      <c r="R3" s="105"/>
      <c r="S3" s="105"/>
      <c r="T3" s="105"/>
      <c r="U3" s="105"/>
      <c r="V3" s="105"/>
      <c r="W3" s="105"/>
      <c r="X3" s="105"/>
      <c r="Y3" s="105"/>
      <c r="Z3" s="105"/>
    </row>
    <row r="4" spans="1:29" ht="21" customHeight="1" thickBot="1" x14ac:dyDescent="0.2"/>
    <row r="5" spans="1:29" ht="21" customHeight="1" thickTop="1" x14ac:dyDescent="0.15">
      <c r="B5" s="941" t="str">
        <f>様式１候補者登録願!A7</f>
        <v>記入不要</v>
      </c>
      <c r="C5" s="942"/>
      <c r="D5" s="942"/>
      <c r="E5" s="943"/>
      <c r="F5" s="947" t="str">
        <f>IF(様式１候補者登録願!E8=0,"自動表示",様式１候補者登録願!E8)</f>
        <v>自動表示</v>
      </c>
      <c r="G5" s="947"/>
      <c r="H5" s="947"/>
      <c r="I5" s="947"/>
      <c r="J5" s="947"/>
      <c r="K5" s="947"/>
      <c r="L5" s="947"/>
      <c r="M5" s="948"/>
      <c r="N5" s="965" t="s">
        <v>244</v>
      </c>
      <c r="O5" s="966"/>
      <c r="P5" s="966"/>
      <c r="Q5" s="966"/>
      <c r="R5" s="969"/>
      <c r="S5" s="970"/>
      <c r="T5" s="970"/>
      <c r="U5" s="970"/>
      <c r="V5" s="970"/>
      <c r="W5" s="970"/>
      <c r="X5" s="970"/>
      <c r="Y5" s="970"/>
      <c r="Z5" s="971"/>
    </row>
    <row r="6" spans="1:29" ht="21" customHeight="1" thickBot="1" x14ac:dyDescent="0.2">
      <c r="B6" s="944"/>
      <c r="C6" s="945"/>
      <c r="D6" s="945"/>
      <c r="E6" s="946"/>
      <c r="F6" s="949"/>
      <c r="G6" s="949"/>
      <c r="H6" s="949"/>
      <c r="I6" s="949"/>
      <c r="J6" s="949"/>
      <c r="K6" s="949"/>
      <c r="L6" s="949"/>
      <c r="M6" s="950"/>
      <c r="N6" s="967"/>
      <c r="O6" s="968"/>
      <c r="P6" s="968"/>
      <c r="Q6" s="968"/>
      <c r="R6" s="972"/>
      <c r="S6" s="973"/>
      <c r="T6" s="973"/>
      <c r="U6" s="973"/>
      <c r="V6" s="973"/>
      <c r="W6" s="973"/>
      <c r="X6" s="973"/>
      <c r="Y6" s="973"/>
      <c r="Z6" s="974"/>
    </row>
    <row r="7" spans="1:29" ht="21" customHeight="1" thickTop="1" x14ac:dyDescent="0.15">
      <c r="B7" s="7"/>
      <c r="C7" s="7"/>
      <c r="D7" s="7"/>
      <c r="E7" s="7"/>
      <c r="F7" s="7"/>
      <c r="G7" s="7"/>
      <c r="H7" s="7"/>
      <c r="I7" s="7"/>
      <c r="J7" s="7"/>
      <c r="K7" s="7"/>
      <c r="L7" s="7"/>
    </row>
    <row r="8" spans="1:29" ht="21" customHeight="1" x14ac:dyDescent="0.15">
      <c r="B8" s="49" t="s">
        <v>404</v>
      </c>
      <c r="C8" s="106"/>
      <c r="D8" s="7"/>
      <c r="E8" s="7"/>
      <c r="F8" s="7"/>
      <c r="G8" s="7"/>
      <c r="H8" s="7"/>
      <c r="I8" s="7"/>
      <c r="J8" s="7"/>
      <c r="K8" s="7"/>
      <c r="L8" s="7"/>
    </row>
    <row r="9" spans="1:29" ht="21" customHeight="1" thickBot="1" x14ac:dyDescent="0.2">
      <c r="B9" s="7"/>
      <c r="C9" s="7"/>
      <c r="D9" s="7"/>
      <c r="E9" s="7"/>
      <c r="F9" s="7"/>
      <c r="G9" s="7"/>
      <c r="H9" s="7"/>
      <c r="I9" s="7"/>
      <c r="J9" s="7"/>
      <c r="K9" s="7"/>
      <c r="L9" s="7"/>
    </row>
    <row r="10" spans="1:29" ht="21" customHeight="1" thickBot="1" x14ac:dyDescent="0.2">
      <c r="B10" s="149" t="s">
        <v>30</v>
      </c>
      <c r="C10" s="150"/>
      <c r="D10" s="120"/>
      <c r="E10" s="107" t="s">
        <v>31</v>
      </c>
      <c r="F10" s="108"/>
      <c r="G10" s="108"/>
      <c r="H10" s="108"/>
      <c r="I10" s="108"/>
      <c r="J10" s="109"/>
      <c r="K10" s="110"/>
      <c r="L10" s="111"/>
      <c r="M10" s="112"/>
      <c r="N10" s="112"/>
      <c r="O10" s="112"/>
      <c r="P10" s="112"/>
      <c r="Q10" s="112"/>
      <c r="R10" s="112"/>
      <c r="S10" s="112"/>
      <c r="T10" s="112"/>
      <c r="U10" s="112"/>
      <c r="V10" s="112"/>
      <c r="W10" s="112"/>
      <c r="X10" s="113" t="s">
        <v>32</v>
      </c>
      <c r="Y10" s="110"/>
      <c r="Z10" s="114"/>
    </row>
    <row r="11" spans="1:29" ht="30.95" customHeight="1" thickBot="1" x14ac:dyDescent="0.2">
      <c r="B11" s="644" t="s">
        <v>33</v>
      </c>
      <c r="C11" s="923"/>
      <c r="D11" s="924"/>
      <c r="E11" s="146" t="s">
        <v>365</v>
      </c>
      <c r="F11" s="136"/>
      <c r="G11" s="136"/>
      <c r="H11" s="136"/>
      <c r="I11" s="136"/>
      <c r="J11" s="136"/>
      <c r="K11" s="136"/>
      <c r="L11" s="136"/>
      <c r="M11" s="136"/>
      <c r="N11" s="136"/>
      <c r="O11" s="136"/>
      <c r="P11" s="136"/>
      <c r="Q11" s="136"/>
      <c r="R11" s="136"/>
      <c r="S11" s="136"/>
      <c r="T11" s="136"/>
      <c r="U11" s="136"/>
      <c r="V11" s="136"/>
      <c r="W11" s="147"/>
      <c r="X11" s="925" t="s">
        <v>362</v>
      </c>
      <c r="Y11" s="926"/>
      <c r="Z11" s="927"/>
      <c r="AC11" s="60" t="str">
        <f>IF(X:X="□","←□のままの場合は、受け付けません。","")</f>
        <v>←□のままの場合は、受け付けません。</v>
      </c>
    </row>
    <row r="12" spans="1:29" ht="30.95" customHeight="1" thickBot="1" x14ac:dyDescent="0.2">
      <c r="B12" s="935" t="s">
        <v>33</v>
      </c>
      <c r="C12" s="285"/>
      <c r="D12" s="961"/>
      <c r="E12" s="955" t="s">
        <v>34</v>
      </c>
      <c r="F12" s="975"/>
      <c r="G12" s="975"/>
      <c r="H12" s="975"/>
      <c r="I12" s="975"/>
      <c r="J12" s="975"/>
      <c r="K12" s="975"/>
      <c r="L12" s="975"/>
      <c r="M12" s="975"/>
      <c r="N12" s="975"/>
      <c r="O12" s="975"/>
      <c r="P12" s="975"/>
      <c r="Q12" s="975"/>
      <c r="R12" s="975"/>
      <c r="S12" s="975"/>
      <c r="T12" s="975"/>
      <c r="U12" s="975"/>
      <c r="V12" s="975"/>
      <c r="W12" s="976"/>
      <c r="X12" s="925" t="s">
        <v>362</v>
      </c>
      <c r="Y12" s="933"/>
      <c r="Z12" s="934"/>
      <c r="AC12" s="60" t="str">
        <f>IF(X:X="□","←□のままの場合は、受け付けません。","")</f>
        <v>←□のままの場合は、受け付けません。</v>
      </c>
    </row>
    <row r="13" spans="1:29" ht="30.95" customHeight="1" thickBot="1" x14ac:dyDescent="0.2">
      <c r="B13" s="644" t="s">
        <v>33</v>
      </c>
      <c r="C13" s="923"/>
      <c r="D13" s="924"/>
      <c r="E13" s="955" t="s">
        <v>319</v>
      </c>
      <c r="F13" s="428"/>
      <c r="G13" s="428"/>
      <c r="H13" s="428"/>
      <c r="I13" s="428"/>
      <c r="J13" s="428"/>
      <c r="K13" s="428"/>
      <c r="L13" s="428"/>
      <c r="M13" s="428"/>
      <c r="N13" s="428"/>
      <c r="O13" s="428"/>
      <c r="P13" s="428"/>
      <c r="Q13" s="428"/>
      <c r="R13" s="428"/>
      <c r="S13" s="428"/>
      <c r="T13" s="428"/>
      <c r="U13" s="428"/>
      <c r="V13" s="428"/>
      <c r="W13" s="932"/>
      <c r="X13" s="925" t="s">
        <v>362</v>
      </c>
      <c r="Y13" s="926"/>
      <c r="Z13" s="927"/>
      <c r="AC13" s="60" t="str">
        <f>IF(X:X="□","←□のままの場合は、受け付けません。","")</f>
        <v>←□のままの場合は、受け付けません。</v>
      </c>
    </row>
    <row r="14" spans="1:29" ht="30.95" customHeight="1" thickBot="1" x14ac:dyDescent="0.2">
      <c r="B14" s="644" t="s">
        <v>33</v>
      </c>
      <c r="C14" s="923"/>
      <c r="D14" s="924"/>
      <c r="E14" s="957" t="s">
        <v>371</v>
      </c>
      <c r="F14" s="958"/>
      <c r="G14" s="958"/>
      <c r="H14" s="958"/>
      <c r="I14" s="958"/>
      <c r="J14" s="958"/>
      <c r="K14" s="958"/>
      <c r="L14" s="958"/>
      <c r="M14" s="958"/>
      <c r="N14" s="958"/>
      <c r="O14" s="958"/>
      <c r="P14" s="958"/>
      <c r="Q14" s="958"/>
      <c r="R14" s="958"/>
      <c r="S14" s="958"/>
      <c r="T14" s="958"/>
      <c r="U14" s="958"/>
      <c r="V14" s="958"/>
      <c r="W14" s="959"/>
      <c r="X14" s="925" t="s">
        <v>362</v>
      </c>
      <c r="Y14" s="926"/>
      <c r="Z14" s="927"/>
      <c r="AC14" s="60" t="str">
        <f>IF(X:X="□","←□のままの場合は、受け付けません。","")</f>
        <v>←□のままの場合は、受け付けません。</v>
      </c>
    </row>
    <row r="15" spans="1:29" ht="21" customHeight="1" x14ac:dyDescent="0.15">
      <c r="B15" s="7"/>
      <c r="C15" s="7"/>
      <c r="D15" s="7"/>
      <c r="E15" s="7"/>
      <c r="F15" s="12"/>
      <c r="G15" s="12"/>
      <c r="H15" s="12"/>
      <c r="I15" s="12"/>
      <c r="J15" s="12"/>
      <c r="K15" s="12"/>
      <c r="L15" s="12"/>
      <c r="M15" s="64"/>
      <c r="N15" s="64"/>
      <c r="O15" s="64"/>
      <c r="P15" s="64"/>
      <c r="Q15" s="64"/>
      <c r="R15" s="64"/>
      <c r="S15" s="64"/>
      <c r="T15" s="64"/>
      <c r="Y15" s="12"/>
    </row>
    <row r="16" spans="1:29" ht="21" customHeight="1" x14ac:dyDescent="0.15">
      <c r="B16" s="115" t="s">
        <v>35</v>
      </c>
      <c r="C16" s="116"/>
      <c r="D16" s="116"/>
      <c r="E16" s="116"/>
      <c r="F16" s="116"/>
      <c r="G16" s="116"/>
      <c r="H16" s="116"/>
      <c r="I16" s="116"/>
      <c r="J16" s="116"/>
      <c r="K16" s="116"/>
      <c r="L16" s="116"/>
      <c r="M16" s="117"/>
      <c r="N16" s="117"/>
      <c r="O16" s="117"/>
      <c r="P16" s="117"/>
      <c r="Q16" s="117"/>
      <c r="R16" s="117"/>
      <c r="S16" s="117"/>
      <c r="T16" s="117"/>
      <c r="U16" s="117"/>
      <c r="V16" s="117"/>
      <c r="W16" s="117"/>
      <c r="X16" s="117"/>
      <c r="Y16" s="116"/>
      <c r="Z16" s="105"/>
    </row>
    <row r="17" spans="1:29" ht="21" customHeight="1" x14ac:dyDescent="0.15">
      <c r="B17" s="977" t="s">
        <v>387</v>
      </c>
      <c r="C17" s="241"/>
      <c r="D17" s="241"/>
      <c r="E17" s="241"/>
      <c r="F17" s="241"/>
      <c r="G17" s="241"/>
      <c r="H17" s="241"/>
      <c r="I17" s="241"/>
      <c r="J17" s="241"/>
      <c r="K17" s="241"/>
      <c r="L17" s="241"/>
      <c r="M17" s="241"/>
      <c r="N17" s="241"/>
      <c r="O17" s="241"/>
      <c r="P17" s="241"/>
      <c r="Q17" s="241"/>
      <c r="R17" s="241"/>
      <c r="S17" s="241"/>
      <c r="T17" s="241"/>
      <c r="U17" s="241"/>
      <c r="V17" s="241"/>
      <c r="W17" s="241"/>
      <c r="X17" s="241"/>
      <c r="Y17" s="241"/>
      <c r="Z17" s="241"/>
    </row>
    <row r="18" spans="1:29" ht="21" customHeight="1" x14ac:dyDescent="0.15">
      <c r="B18" s="241"/>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row>
    <row r="19" spans="1:29" ht="21" customHeight="1" x14ac:dyDescent="0.15">
      <c r="B19" s="241"/>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row>
    <row r="20" spans="1:29" ht="21" customHeight="1" thickBot="1" x14ac:dyDescent="0.2">
      <c r="B20" s="118" t="s">
        <v>36</v>
      </c>
      <c r="C20" s="118"/>
      <c r="D20" s="118"/>
      <c r="E20" s="118"/>
      <c r="F20" s="118"/>
      <c r="G20" s="118"/>
      <c r="H20" s="118"/>
      <c r="I20" s="118"/>
      <c r="J20" s="118"/>
      <c r="K20" s="118"/>
      <c r="L20" s="118"/>
      <c r="Y20" s="118"/>
    </row>
    <row r="21" spans="1:29" ht="21" customHeight="1" thickBot="1" x14ac:dyDescent="0.2">
      <c r="B21" s="935" t="s">
        <v>30</v>
      </c>
      <c r="C21" s="426"/>
      <c r="D21" s="978"/>
      <c r="E21" s="119" t="s">
        <v>37</v>
      </c>
      <c r="F21" s="119"/>
      <c r="G21" s="119"/>
      <c r="H21" s="119"/>
      <c r="I21" s="119"/>
      <c r="J21" s="120"/>
      <c r="K21" s="119"/>
      <c r="L21" s="120"/>
      <c r="M21" s="121"/>
      <c r="N21" s="121"/>
      <c r="O21" s="121"/>
      <c r="P21" s="121"/>
      <c r="Q21" s="121"/>
      <c r="R21" s="121"/>
      <c r="S21" s="121"/>
      <c r="T21" s="121"/>
      <c r="U21" s="121"/>
      <c r="V21" s="121"/>
      <c r="W21" s="121"/>
      <c r="X21" s="122"/>
      <c r="Y21" s="132" t="s">
        <v>32</v>
      </c>
      <c r="Z21" s="145"/>
    </row>
    <row r="22" spans="1:29" ht="30.95" customHeight="1" thickBot="1" x14ac:dyDescent="0.2">
      <c r="B22" s="935" t="s">
        <v>33</v>
      </c>
      <c r="C22" s="936"/>
      <c r="D22" s="937"/>
      <c r="E22" s="956" t="s">
        <v>389</v>
      </c>
      <c r="F22" s="428"/>
      <c r="G22" s="428"/>
      <c r="H22" s="428"/>
      <c r="I22" s="428"/>
      <c r="J22" s="428"/>
      <c r="K22" s="428"/>
      <c r="L22" s="428"/>
      <c r="M22" s="428"/>
      <c r="N22" s="428"/>
      <c r="O22" s="428"/>
      <c r="P22" s="428"/>
      <c r="Q22" s="428"/>
      <c r="R22" s="428"/>
      <c r="S22" s="428"/>
      <c r="T22" s="428"/>
      <c r="U22" s="428"/>
      <c r="V22" s="428"/>
      <c r="W22" s="932"/>
      <c r="X22" s="925" t="s">
        <v>362</v>
      </c>
      <c r="Y22" s="933"/>
      <c r="Z22" s="934"/>
      <c r="AC22" s="60" t="str">
        <f t="shared" ref="AC22:AC31" si="0">IF(OR(X:X="□",X:X=""),"←期間内に提出ない場合は、受け付けません。","")</f>
        <v>←期間内に提出ない場合は、受け付けません。</v>
      </c>
    </row>
    <row r="23" spans="1:29" ht="30.95" customHeight="1" thickBot="1" x14ac:dyDescent="0.2">
      <c r="B23" s="935" t="s">
        <v>33</v>
      </c>
      <c r="C23" s="936"/>
      <c r="D23" s="937"/>
      <c r="E23" s="956" t="s">
        <v>247</v>
      </c>
      <c r="F23" s="428"/>
      <c r="G23" s="428"/>
      <c r="H23" s="428"/>
      <c r="I23" s="428"/>
      <c r="J23" s="428"/>
      <c r="K23" s="428"/>
      <c r="L23" s="428"/>
      <c r="M23" s="428"/>
      <c r="N23" s="428"/>
      <c r="O23" s="428"/>
      <c r="P23" s="428"/>
      <c r="Q23" s="428"/>
      <c r="R23" s="428"/>
      <c r="S23" s="428"/>
      <c r="T23" s="428"/>
      <c r="U23" s="428"/>
      <c r="V23" s="428"/>
      <c r="W23" s="932"/>
      <c r="X23" s="925" t="s">
        <v>362</v>
      </c>
      <c r="Y23" s="933"/>
      <c r="Z23" s="934"/>
      <c r="AC23" s="60" t="str">
        <f t="shared" si="0"/>
        <v>←期間内に提出ない場合は、受け付けません。</v>
      </c>
    </row>
    <row r="24" spans="1:29" ht="30.95" customHeight="1" thickBot="1" x14ac:dyDescent="0.2">
      <c r="B24" s="935" t="s">
        <v>33</v>
      </c>
      <c r="C24" s="936"/>
      <c r="D24" s="937"/>
      <c r="E24" s="956" t="s">
        <v>245</v>
      </c>
      <c r="F24" s="428"/>
      <c r="G24" s="428"/>
      <c r="H24" s="428"/>
      <c r="I24" s="428"/>
      <c r="J24" s="428"/>
      <c r="K24" s="428"/>
      <c r="L24" s="428"/>
      <c r="M24" s="428"/>
      <c r="N24" s="428"/>
      <c r="O24" s="428"/>
      <c r="P24" s="428"/>
      <c r="Q24" s="428"/>
      <c r="R24" s="428"/>
      <c r="S24" s="428"/>
      <c r="T24" s="428"/>
      <c r="U24" s="428"/>
      <c r="V24" s="428"/>
      <c r="W24" s="932"/>
      <c r="X24" s="925" t="s">
        <v>362</v>
      </c>
      <c r="Y24" s="933"/>
      <c r="Z24" s="934"/>
      <c r="AC24" s="60" t="str">
        <f t="shared" si="0"/>
        <v>←期間内に提出ない場合は、受け付けません。</v>
      </c>
    </row>
    <row r="25" spans="1:29" ht="60" customHeight="1" thickBot="1" x14ac:dyDescent="0.2">
      <c r="B25" s="284" t="s">
        <v>39</v>
      </c>
      <c r="C25" s="936"/>
      <c r="D25" s="937"/>
      <c r="E25" s="928" t="s">
        <v>406</v>
      </c>
      <c r="F25" s="428"/>
      <c r="G25" s="428"/>
      <c r="H25" s="428"/>
      <c r="I25" s="428"/>
      <c r="J25" s="428"/>
      <c r="K25" s="428"/>
      <c r="L25" s="428"/>
      <c r="M25" s="428"/>
      <c r="N25" s="428"/>
      <c r="O25" s="428"/>
      <c r="P25" s="428"/>
      <c r="Q25" s="428"/>
      <c r="R25" s="428"/>
      <c r="S25" s="428"/>
      <c r="T25" s="428"/>
      <c r="U25" s="428"/>
      <c r="V25" s="428"/>
      <c r="W25" s="932"/>
      <c r="X25" s="925" t="s">
        <v>362</v>
      </c>
      <c r="Y25" s="933"/>
      <c r="Z25" s="934"/>
      <c r="AC25" s="60" t="str">
        <f t="shared" si="0"/>
        <v>←期間内に提出ない場合は、受け付けません。</v>
      </c>
    </row>
    <row r="26" spans="1:29" ht="30.95" customHeight="1" thickBot="1" x14ac:dyDescent="0.2">
      <c r="A26" s="85"/>
      <c r="B26" s="284" t="s">
        <v>246</v>
      </c>
      <c r="C26" s="936"/>
      <c r="D26" s="937"/>
      <c r="E26" s="956" t="s">
        <v>388</v>
      </c>
      <c r="F26" s="428"/>
      <c r="G26" s="428"/>
      <c r="H26" s="428"/>
      <c r="I26" s="428"/>
      <c r="J26" s="428"/>
      <c r="K26" s="428"/>
      <c r="L26" s="428"/>
      <c r="M26" s="428"/>
      <c r="N26" s="428"/>
      <c r="O26" s="428"/>
      <c r="P26" s="428"/>
      <c r="Q26" s="428"/>
      <c r="R26" s="428"/>
      <c r="S26" s="428"/>
      <c r="T26" s="428"/>
      <c r="U26" s="428"/>
      <c r="V26" s="428"/>
      <c r="W26" s="932"/>
      <c r="X26" s="925" t="s">
        <v>362</v>
      </c>
      <c r="Y26" s="933"/>
      <c r="Z26" s="934"/>
      <c r="AC26" s="60" t="str">
        <f t="shared" si="0"/>
        <v>←期間内に提出ない場合は、受け付けません。</v>
      </c>
    </row>
    <row r="27" spans="1:29" ht="60" customHeight="1" thickBot="1" x14ac:dyDescent="0.2">
      <c r="B27" s="284" t="s">
        <v>39</v>
      </c>
      <c r="C27" s="936"/>
      <c r="D27" s="937"/>
      <c r="E27" s="928" t="s">
        <v>407</v>
      </c>
      <c r="F27" s="428"/>
      <c r="G27" s="428"/>
      <c r="H27" s="428"/>
      <c r="I27" s="428"/>
      <c r="J27" s="428"/>
      <c r="K27" s="428"/>
      <c r="L27" s="428"/>
      <c r="M27" s="428"/>
      <c r="N27" s="428"/>
      <c r="O27" s="428"/>
      <c r="P27" s="428"/>
      <c r="Q27" s="428"/>
      <c r="R27" s="428"/>
      <c r="S27" s="428"/>
      <c r="T27" s="428"/>
      <c r="U27" s="428"/>
      <c r="V27" s="428"/>
      <c r="W27" s="932"/>
      <c r="X27" s="925" t="s">
        <v>362</v>
      </c>
      <c r="Y27" s="933"/>
      <c r="Z27" s="934"/>
      <c r="AC27" s="60" t="str">
        <f t="shared" si="0"/>
        <v>←期間内に提出ない場合は、受け付けません。</v>
      </c>
    </row>
    <row r="28" spans="1:29" ht="30.95" customHeight="1" thickBot="1" x14ac:dyDescent="0.2">
      <c r="B28" s="935" t="s">
        <v>33</v>
      </c>
      <c r="C28" s="936"/>
      <c r="D28" s="937"/>
      <c r="E28" s="928" t="s">
        <v>408</v>
      </c>
      <c r="F28" s="428"/>
      <c r="G28" s="428"/>
      <c r="H28" s="428"/>
      <c r="I28" s="428"/>
      <c r="J28" s="428"/>
      <c r="K28" s="428"/>
      <c r="L28" s="428"/>
      <c r="M28" s="428"/>
      <c r="N28" s="428"/>
      <c r="O28" s="428"/>
      <c r="P28" s="428"/>
      <c r="Q28" s="428"/>
      <c r="R28" s="428"/>
      <c r="S28" s="428"/>
      <c r="T28" s="428"/>
      <c r="U28" s="428"/>
      <c r="V28" s="428"/>
      <c r="W28" s="932"/>
      <c r="X28" s="925" t="s">
        <v>362</v>
      </c>
      <c r="Y28" s="933"/>
      <c r="Z28" s="934"/>
      <c r="AC28" s="60" t="str">
        <f t="shared" si="0"/>
        <v>←期間内に提出ない場合は、受け付けません。</v>
      </c>
    </row>
    <row r="29" spans="1:29" ht="62.1" customHeight="1" thickBot="1" x14ac:dyDescent="0.2">
      <c r="B29" s="938" t="s">
        <v>38</v>
      </c>
      <c r="C29" s="936"/>
      <c r="D29" s="937"/>
      <c r="E29" s="928" t="s">
        <v>405</v>
      </c>
      <c r="F29" s="929"/>
      <c r="G29" s="929"/>
      <c r="H29" s="929"/>
      <c r="I29" s="929"/>
      <c r="J29" s="929"/>
      <c r="K29" s="929"/>
      <c r="L29" s="929"/>
      <c r="M29" s="929"/>
      <c r="N29" s="929"/>
      <c r="O29" s="929"/>
      <c r="P29" s="929"/>
      <c r="Q29" s="929"/>
      <c r="R29" s="929"/>
      <c r="S29" s="929"/>
      <c r="T29" s="929"/>
      <c r="U29" s="929"/>
      <c r="V29" s="929"/>
      <c r="W29" s="930"/>
      <c r="X29" s="925" t="s">
        <v>362</v>
      </c>
      <c r="Y29" s="933"/>
      <c r="Z29" s="934"/>
      <c r="AC29" s="60" t="str">
        <f t="shared" si="0"/>
        <v>←期間内に提出ない場合は、受け付けません。</v>
      </c>
    </row>
    <row r="30" spans="1:29" ht="62.1" customHeight="1" thickBot="1" x14ac:dyDescent="0.2">
      <c r="B30" s="938" t="s">
        <v>38</v>
      </c>
      <c r="C30" s="936"/>
      <c r="D30" s="937"/>
      <c r="E30" s="928" t="s">
        <v>409</v>
      </c>
      <c r="F30" s="929"/>
      <c r="G30" s="929"/>
      <c r="H30" s="929"/>
      <c r="I30" s="929"/>
      <c r="J30" s="929"/>
      <c r="K30" s="929"/>
      <c r="L30" s="929"/>
      <c r="M30" s="929"/>
      <c r="N30" s="929"/>
      <c r="O30" s="929"/>
      <c r="P30" s="929"/>
      <c r="Q30" s="929"/>
      <c r="R30" s="929"/>
      <c r="S30" s="929"/>
      <c r="T30" s="929"/>
      <c r="U30" s="929"/>
      <c r="V30" s="929"/>
      <c r="W30" s="930"/>
      <c r="X30" s="925" t="s">
        <v>362</v>
      </c>
      <c r="Y30" s="933"/>
      <c r="Z30" s="934"/>
      <c r="AC30" s="60" t="str">
        <f t="shared" si="0"/>
        <v>←期間内に提出ない場合は、受け付けません。</v>
      </c>
    </row>
    <row r="31" spans="1:29" ht="30.95" customHeight="1" thickBot="1" x14ac:dyDescent="0.2">
      <c r="B31" s="960" t="s">
        <v>38</v>
      </c>
      <c r="C31" s="936"/>
      <c r="D31" s="937"/>
      <c r="E31" s="931" t="s">
        <v>390</v>
      </c>
      <c r="F31" s="428"/>
      <c r="G31" s="428"/>
      <c r="H31" s="428"/>
      <c r="I31" s="428"/>
      <c r="J31" s="428"/>
      <c r="K31" s="428"/>
      <c r="L31" s="428"/>
      <c r="M31" s="428"/>
      <c r="N31" s="428"/>
      <c r="O31" s="428"/>
      <c r="P31" s="428"/>
      <c r="Q31" s="428"/>
      <c r="R31" s="428"/>
      <c r="S31" s="428"/>
      <c r="T31" s="428"/>
      <c r="U31" s="428"/>
      <c r="V31" s="428"/>
      <c r="W31" s="932"/>
      <c r="X31" s="925" t="s">
        <v>362</v>
      </c>
      <c r="Y31" s="933"/>
      <c r="Z31" s="934"/>
      <c r="AC31" s="60" t="str">
        <f t="shared" si="0"/>
        <v>←期間内に提出ない場合は、受け付けません。</v>
      </c>
    </row>
    <row r="32" spans="1:29" ht="30.95" customHeight="1" thickBot="1" x14ac:dyDescent="0.2">
      <c r="B32" s="951" t="str">
        <f>IF(OR(X22="後日提出",X23="後日提出",X24="後日提出",X25="後日提出",X26="後日提出",X27="後日提出",X28="後日提出",X29="後日提出",X30="後日提出",X31="後日提出"),"【要回答】後日提出物の提出予定日→","")</f>
        <v/>
      </c>
      <c r="C32" s="428"/>
      <c r="D32" s="428"/>
      <c r="E32" s="428"/>
      <c r="F32" s="428"/>
      <c r="G32" s="428"/>
      <c r="H32" s="428"/>
      <c r="I32" s="428"/>
      <c r="J32" s="428"/>
      <c r="K32" s="428"/>
      <c r="L32" s="428"/>
      <c r="M32" s="952"/>
      <c r="N32" s="953"/>
      <c r="O32" s="953"/>
      <c r="P32" s="953"/>
      <c r="Q32" s="953"/>
      <c r="R32" s="953"/>
      <c r="S32" s="953"/>
      <c r="T32" s="953"/>
      <c r="U32" s="953"/>
      <c r="V32" s="953"/>
      <c r="W32" s="953"/>
      <c r="X32" s="953"/>
      <c r="Y32" s="953"/>
      <c r="Z32" s="954"/>
      <c r="AC32" s="130" t="str">
        <f>IF(B32="【要回答】後日提出物の提出予定日→","←記入がない場合は、受け付けません。また、後日対応が必要な事柄はご自身で把握ください。","")</f>
        <v/>
      </c>
    </row>
  </sheetData>
  <sheetProtection algorithmName="SHA-512" hashValue="X7ZuzJ0ll7qQOpQh2eQkkj0UpvEPowcZfkbvw/zbSxka2JLbxcI6VJqDPWoltNY6Fe1Mglk+QbfP0QzJnbqjzg==" saltValue="rdij/s0amW6A3R3Lc49CrQ==" spinCount="100000" sheet="1" objects="1" scenarios="1"/>
  <mergeCells count="55">
    <mergeCell ref="B12:D12"/>
    <mergeCell ref="E12:W12"/>
    <mergeCell ref="B17:Z19"/>
    <mergeCell ref="E28:W28"/>
    <mergeCell ref="X22:Z22"/>
    <mergeCell ref="X23:Z23"/>
    <mergeCell ref="B26:D26"/>
    <mergeCell ref="B21:D21"/>
    <mergeCell ref="B27:D27"/>
    <mergeCell ref="B22:D22"/>
    <mergeCell ref="B23:D23"/>
    <mergeCell ref="B14:D14"/>
    <mergeCell ref="Z2:AA2"/>
    <mergeCell ref="W2:Y2"/>
    <mergeCell ref="N5:Q6"/>
    <mergeCell ref="R5:Z6"/>
    <mergeCell ref="X14:Z14"/>
    <mergeCell ref="X12:Z12"/>
    <mergeCell ref="B32:L32"/>
    <mergeCell ref="M32:Z32"/>
    <mergeCell ref="B13:D13"/>
    <mergeCell ref="E13:W13"/>
    <mergeCell ref="X13:Z13"/>
    <mergeCell ref="E22:W22"/>
    <mergeCell ref="E23:W23"/>
    <mergeCell ref="E24:W24"/>
    <mergeCell ref="E25:W25"/>
    <mergeCell ref="E26:W26"/>
    <mergeCell ref="X24:Z24"/>
    <mergeCell ref="X25:Z25"/>
    <mergeCell ref="E14:W14"/>
    <mergeCell ref="B31:D31"/>
    <mergeCell ref="X30:Z30"/>
    <mergeCell ref="G1:H1"/>
    <mergeCell ref="A1:B1"/>
    <mergeCell ref="C1:D1"/>
    <mergeCell ref="E1:F1"/>
    <mergeCell ref="B5:E6"/>
    <mergeCell ref="F5:M6"/>
    <mergeCell ref="B11:D11"/>
    <mergeCell ref="X11:Z11"/>
    <mergeCell ref="E30:W30"/>
    <mergeCell ref="E31:W31"/>
    <mergeCell ref="X31:Z31"/>
    <mergeCell ref="B24:D24"/>
    <mergeCell ref="B25:D25"/>
    <mergeCell ref="X29:Z29"/>
    <mergeCell ref="X27:Z27"/>
    <mergeCell ref="X28:Z28"/>
    <mergeCell ref="B28:D28"/>
    <mergeCell ref="B29:D29"/>
    <mergeCell ref="E27:W27"/>
    <mergeCell ref="E29:W29"/>
    <mergeCell ref="X26:Z26"/>
    <mergeCell ref="B30:D30"/>
  </mergeCells>
  <phoneticPr fontId="1"/>
  <conditionalFormatting sqref="B32:L32">
    <cfRule type="containsText" dxfId="6" priority="3" operator="containsText" text="【要回答】後日提出物の提出予定日→">
      <formula>NOT(ISERROR(SEARCH("【要回答】後日提出物の提出予定日→",B32)))</formula>
    </cfRule>
  </conditionalFormatting>
  <conditionalFormatting sqref="F5:M6">
    <cfRule type="containsText" dxfId="5" priority="7" operator="containsText" text="自動表示">
      <formula>NOT(ISERROR(SEARCH("自動表示",F5)))</formula>
    </cfRule>
  </conditionalFormatting>
  <conditionalFormatting sqref="M32:Z32">
    <cfRule type="notContainsBlanks" priority="1" stopIfTrue="1">
      <formula>LEN(TRIM(M32))&gt;0</formula>
    </cfRule>
    <cfRule type="expression" dxfId="4" priority="2">
      <formula>B32="【要回答】後日提出物の提出予定日→"</formula>
    </cfRule>
  </conditionalFormatting>
  <conditionalFormatting sqref="X11:Z14">
    <cfRule type="containsText" dxfId="3" priority="11" operator="containsText" text="□">
      <formula>NOT(ISERROR(SEARCH("□",X11)))</formula>
    </cfRule>
  </conditionalFormatting>
  <conditionalFormatting sqref="X22:Z31">
    <cfRule type="containsBlanks" dxfId="2" priority="4">
      <formula>LEN(TRIM(X22))=0</formula>
    </cfRule>
    <cfRule type="containsText" dxfId="1" priority="9" operator="containsText" text="後日提出">
      <formula>NOT(ISERROR(SEARCH("後日提出",X22)))</formula>
    </cfRule>
    <cfRule type="containsText" dxfId="0" priority="10" operator="containsText" text="□">
      <formula>NOT(ISERROR(SEARCH("□",X22)))</formula>
    </cfRule>
  </conditionalFormatting>
  <dataValidations count="4">
    <dataValidation type="list" allowBlank="1" showInputMessage="1" showErrorMessage="1" sqref="X22:Z24 X11:Z14" xr:uid="{B487B9F6-2CE4-44D5-91E4-AC724919CFD9}">
      <formula1>"□,☑"</formula1>
    </dataValidation>
    <dataValidation allowBlank="1" showInputMessage="1" showErrorMessage="1" promptTitle="直筆署名" prompt="この欄は入力ではなく、直筆署名でお願いします。" sqref="R5:Y6" xr:uid="{2EDA7077-DD22-4C24-9B59-C068B376562D}"/>
    <dataValidation type="list" allowBlank="1" showInputMessage="1" showErrorMessage="1" sqref="X25:Z31" xr:uid="{79D675D5-6D6B-4B8A-9325-18CAAE7ED515}">
      <formula1>"□,☑,後日提出"</formula1>
    </dataValidation>
    <dataValidation imeMode="halfAlpha" allowBlank="1" showInputMessage="1" showErrorMessage="1" prompt="西暦（DDDD/YY/MM）の形で記入ください。_x000a_例）2023/04/01" sqref="M32:Z32" xr:uid="{6F23F1F8-9944-4E53-873F-46550F7B0CA2}"/>
  </dataValidations>
  <pageMargins left="0.23622047244094491" right="0.23622047244094491" top="0.74803149606299213" bottom="0.62992125984251968" header="0.31496062992125984" footer="0.31496062992125984"/>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63C47-3CBD-4663-8F8C-7F4564704945}">
  <sheetPr codeName="Sheet8">
    <pageSetUpPr fitToPage="1"/>
  </sheetPr>
  <dimension ref="A1:BY29"/>
  <sheetViews>
    <sheetView workbookViewId="0">
      <selection activeCell="BO2" sqref="BO2"/>
    </sheetView>
  </sheetViews>
  <sheetFormatPr defaultRowHeight="20.100000000000001" customHeight="1" x14ac:dyDescent="0.15"/>
  <cols>
    <col min="1" max="2" width="9" style="1"/>
    <col min="3" max="71" width="9.625" style="1" customWidth="1"/>
    <col min="72" max="16384" width="9" style="1"/>
  </cols>
  <sheetData>
    <row r="1" spans="1:77" ht="39.950000000000003" customHeight="1" x14ac:dyDescent="0.15">
      <c r="A1" s="4" t="s">
        <v>156</v>
      </c>
      <c r="C1" s="1" t="s">
        <v>64</v>
      </c>
      <c r="D1" s="1" t="s">
        <v>65</v>
      </c>
      <c r="E1" s="1" t="s">
        <v>66</v>
      </c>
      <c r="F1" s="1" t="s">
        <v>67</v>
      </c>
      <c r="G1" s="1" t="s">
        <v>155</v>
      </c>
      <c r="H1" s="1" t="s">
        <v>68</v>
      </c>
      <c r="I1" s="1" t="s">
        <v>69</v>
      </c>
      <c r="J1" s="1" t="s">
        <v>70</v>
      </c>
      <c r="K1" s="1" t="s">
        <v>71</v>
      </c>
      <c r="L1" s="1" t="s">
        <v>72</v>
      </c>
      <c r="M1" s="1" t="s">
        <v>73</v>
      </c>
      <c r="N1" s="1" t="s">
        <v>74</v>
      </c>
      <c r="O1" s="1" t="s">
        <v>75</v>
      </c>
      <c r="P1" s="1" t="s">
        <v>76</v>
      </c>
      <c r="Q1" s="1" t="s">
        <v>77</v>
      </c>
      <c r="R1" s="1" t="s">
        <v>78</v>
      </c>
      <c r="S1" s="1" t="s">
        <v>79</v>
      </c>
      <c r="T1" s="1" t="s">
        <v>80</v>
      </c>
      <c r="U1" s="1" t="s">
        <v>81</v>
      </c>
      <c r="V1" s="1" t="s">
        <v>82</v>
      </c>
      <c r="W1" s="1" t="s">
        <v>83</v>
      </c>
      <c r="X1" s="1" t="s">
        <v>84</v>
      </c>
      <c r="Y1" s="1" t="s">
        <v>85</v>
      </c>
      <c r="Z1" s="1" t="s">
        <v>86</v>
      </c>
      <c r="AA1" s="1" t="s">
        <v>87</v>
      </c>
      <c r="AB1" s="1" t="s">
        <v>88</v>
      </c>
      <c r="AC1" s="1" t="s">
        <v>330</v>
      </c>
      <c r="AD1" s="1" t="s">
        <v>331</v>
      </c>
    </row>
    <row r="2" spans="1:77" ht="20.100000000000001" customHeight="1" x14ac:dyDescent="0.15">
      <c r="A2" s="3" t="s">
        <v>64</v>
      </c>
      <c r="C2" s="1" t="s">
        <v>89</v>
      </c>
      <c r="D2" s="1" t="s">
        <v>90</v>
      </c>
      <c r="E2" s="1" t="s">
        <v>91</v>
      </c>
      <c r="F2" s="1" t="s">
        <v>93</v>
      </c>
      <c r="G2" s="1" t="s">
        <v>94</v>
      </c>
      <c r="H2" s="1" t="s">
        <v>98</v>
      </c>
      <c r="I2" s="1" t="s">
        <v>100</v>
      </c>
      <c r="J2" s="1" t="s">
        <v>101</v>
      </c>
      <c r="K2" s="1" t="s">
        <v>102</v>
      </c>
      <c r="L2" s="1" t="s">
        <v>107</v>
      </c>
      <c r="M2" s="1" t="s">
        <v>111</v>
      </c>
      <c r="N2" s="1" t="s">
        <v>112</v>
      </c>
      <c r="O2" s="1" t="s">
        <v>113</v>
      </c>
      <c r="P2" s="1" t="s">
        <v>114</v>
      </c>
      <c r="Q2" s="1" t="s">
        <v>116</v>
      </c>
      <c r="R2" s="1" t="s">
        <v>122</v>
      </c>
      <c r="S2" s="1" t="s">
        <v>124</v>
      </c>
      <c r="T2" s="1" t="s">
        <v>125</v>
      </c>
      <c r="U2" s="1" t="s">
        <v>134</v>
      </c>
      <c r="V2" s="1" t="s">
        <v>127</v>
      </c>
      <c r="W2" s="1" t="s">
        <v>130</v>
      </c>
      <c r="X2" s="1" t="s">
        <v>132</v>
      </c>
      <c r="Y2" s="1" t="s">
        <v>143</v>
      </c>
      <c r="Z2" s="1" t="s">
        <v>186</v>
      </c>
      <c r="AA2" s="1" t="s">
        <v>150</v>
      </c>
      <c r="AB2" s="1" t="s">
        <v>133</v>
      </c>
      <c r="AC2" s="1" t="s">
        <v>332</v>
      </c>
      <c r="AD2" s="1" t="s">
        <v>335</v>
      </c>
    </row>
    <row r="3" spans="1:77" ht="20.100000000000001" customHeight="1" x14ac:dyDescent="0.15">
      <c r="A3" s="2" t="s">
        <v>65</v>
      </c>
      <c r="E3" s="1" t="s">
        <v>92</v>
      </c>
      <c r="G3" s="1" t="s">
        <v>95</v>
      </c>
      <c r="H3" s="1" t="s">
        <v>99</v>
      </c>
      <c r="K3" s="1" t="s">
        <v>103</v>
      </c>
      <c r="L3" s="1" t="s">
        <v>108</v>
      </c>
      <c r="P3" s="1" t="s">
        <v>115</v>
      </c>
      <c r="Q3" s="1" t="s">
        <v>117</v>
      </c>
      <c r="R3" s="1" t="s">
        <v>123</v>
      </c>
      <c r="T3" s="1" t="s">
        <v>126</v>
      </c>
      <c r="U3" s="1" t="s">
        <v>135</v>
      </c>
      <c r="V3" s="1" t="s">
        <v>128</v>
      </c>
      <c r="W3" s="1" t="s">
        <v>131</v>
      </c>
      <c r="Y3" s="1" t="s">
        <v>144</v>
      </c>
      <c r="Z3" s="1" t="s">
        <v>187</v>
      </c>
      <c r="AA3" s="1" t="s">
        <v>151</v>
      </c>
      <c r="AC3" s="1" t="s">
        <v>333</v>
      </c>
      <c r="AD3" s="1" t="s">
        <v>336</v>
      </c>
    </row>
    <row r="4" spans="1:77" ht="20.100000000000001" customHeight="1" x14ac:dyDescent="0.15">
      <c r="A4" s="3" t="s">
        <v>66</v>
      </c>
      <c r="G4" s="1" t="s">
        <v>96</v>
      </c>
      <c r="K4" s="1" t="s">
        <v>104</v>
      </c>
      <c r="L4" s="1" t="s">
        <v>109</v>
      </c>
      <c r="Q4" s="1" t="s">
        <v>118</v>
      </c>
      <c r="R4" s="1" t="s">
        <v>368</v>
      </c>
      <c r="U4" s="1" t="s">
        <v>136</v>
      </c>
      <c r="V4" s="1" t="s">
        <v>129</v>
      </c>
      <c r="Y4" s="1" t="s">
        <v>145</v>
      </c>
      <c r="AA4" s="1" t="s">
        <v>152</v>
      </c>
      <c r="AC4" s="1" t="s">
        <v>334</v>
      </c>
      <c r="AD4" s="1" t="s">
        <v>337</v>
      </c>
    </row>
    <row r="5" spans="1:77" ht="20.100000000000001" customHeight="1" x14ac:dyDescent="0.15">
      <c r="A5" s="2" t="s">
        <v>67</v>
      </c>
      <c r="G5" s="1" t="s">
        <v>97</v>
      </c>
      <c r="K5" s="1" t="s">
        <v>105</v>
      </c>
      <c r="L5" s="1" t="s">
        <v>110</v>
      </c>
      <c r="Q5" s="1" t="s">
        <v>119</v>
      </c>
      <c r="U5" s="1" t="s">
        <v>137</v>
      </c>
      <c r="Y5" s="1" t="s">
        <v>146</v>
      </c>
      <c r="AA5" s="1" t="s">
        <v>153</v>
      </c>
    </row>
    <row r="6" spans="1:77" ht="20.100000000000001" customHeight="1" x14ac:dyDescent="0.15">
      <c r="A6" s="3" t="s">
        <v>155</v>
      </c>
      <c r="K6" s="1" t="s">
        <v>106</v>
      </c>
      <c r="Q6" s="1" t="s">
        <v>120</v>
      </c>
      <c r="U6" s="1" t="s">
        <v>138</v>
      </c>
      <c r="Y6" s="1" t="s">
        <v>147</v>
      </c>
      <c r="AA6" s="1" t="s">
        <v>154</v>
      </c>
    </row>
    <row r="7" spans="1:77" ht="20.100000000000001" customHeight="1" x14ac:dyDescent="0.15">
      <c r="A7" s="2" t="s">
        <v>68</v>
      </c>
      <c r="Q7" s="1" t="s">
        <v>121</v>
      </c>
      <c r="U7" s="1" t="s">
        <v>139</v>
      </c>
      <c r="Y7" s="1" t="s">
        <v>148</v>
      </c>
    </row>
    <row r="8" spans="1:77" ht="20.100000000000001" customHeight="1" x14ac:dyDescent="0.15">
      <c r="A8" s="3" t="s">
        <v>69</v>
      </c>
      <c r="U8" s="1" t="s">
        <v>140</v>
      </c>
      <c r="Y8" s="1" t="s">
        <v>149</v>
      </c>
    </row>
    <row r="9" spans="1:77" ht="20.100000000000001" customHeight="1" x14ac:dyDescent="0.15">
      <c r="A9" s="2" t="s">
        <v>70</v>
      </c>
      <c r="U9" s="1" t="s">
        <v>141</v>
      </c>
    </row>
    <row r="10" spans="1:77" ht="20.100000000000001" customHeight="1" x14ac:dyDescent="0.15">
      <c r="A10" s="3" t="s">
        <v>71</v>
      </c>
      <c r="U10" s="1" t="s">
        <v>142</v>
      </c>
    </row>
    <row r="11" spans="1:77" ht="20.100000000000001" customHeight="1" x14ac:dyDescent="0.15">
      <c r="A11" s="2" t="s">
        <v>72</v>
      </c>
    </row>
    <row r="12" spans="1:77" ht="20.100000000000001" customHeight="1" x14ac:dyDescent="0.15">
      <c r="A12" s="3" t="s">
        <v>73</v>
      </c>
    </row>
    <row r="13" spans="1:77" ht="20.100000000000001" customHeight="1" x14ac:dyDescent="0.15">
      <c r="A13" s="2" t="s">
        <v>74</v>
      </c>
    </row>
    <row r="14" spans="1:77" ht="20.100000000000001" customHeight="1" x14ac:dyDescent="0.15">
      <c r="A14" s="3" t="s">
        <v>75</v>
      </c>
    </row>
    <row r="15" spans="1:77" ht="39.950000000000003" customHeight="1" x14ac:dyDescent="0.15">
      <c r="A15" s="2" t="s">
        <v>76</v>
      </c>
      <c r="C15" s="1" t="s">
        <v>89</v>
      </c>
      <c r="D15" s="1" t="s">
        <v>90</v>
      </c>
      <c r="E15" s="1" t="s">
        <v>91</v>
      </c>
      <c r="F15" s="1" t="s">
        <v>92</v>
      </c>
      <c r="G15" s="1" t="s">
        <v>93</v>
      </c>
      <c r="H15" s="1" t="s">
        <v>94</v>
      </c>
      <c r="I15" s="1" t="s">
        <v>95</v>
      </c>
      <c r="J15" s="1" t="s">
        <v>96</v>
      </c>
      <c r="K15" s="1" t="s">
        <v>97</v>
      </c>
      <c r="L15" s="1" t="s">
        <v>98</v>
      </c>
      <c r="M15" s="1" t="s">
        <v>99</v>
      </c>
      <c r="N15" s="1" t="s">
        <v>100</v>
      </c>
      <c r="O15" s="1" t="s">
        <v>101</v>
      </c>
      <c r="P15" s="1" t="s">
        <v>102</v>
      </c>
      <c r="Q15" s="1" t="s">
        <v>103</v>
      </c>
      <c r="R15" s="1" t="s">
        <v>104</v>
      </c>
      <c r="S15" s="1" t="s">
        <v>105</v>
      </c>
      <c r="T15" s="1" t="s">
        <v>106</v>
      </c>
      <c r="U15" s="1" t="s">
        <v>107</v>
      </c>
      <c r="V15" s="1" t="s">
        <v>108</v>
      </c>
      <c r="W15" s="1" t="s">
        <v>109</v>
      </c>
      <c r="X15" s="1" t="s">
        <v>110</v>
      </c>
      <c r="Y15" s="1" t="s">
        <v>111</v>
      </c>
      <c r="Z15" s="1" t="s">
        <v>112</v>
      </c>
      <c r="AA15" s="1" t="s">
        <v>113</v>
      </c>
      <c r="AB15" s="1" t="s">
        <v>114</v>
      </c>
      <c r="AC15" s="1" t="s">
        <v>115</v>
      </c>
      <c r="AD15" s="1" t="s">
        <v>116</v>
      </c>
      <c r="AE15" s="1" t="s">
        <v>117</v>
      </c>
      <c r="AF15" s="1" t="s">
        <v>118</v>
      </c>
      <c r="AG15" s="1" t="s">
        <v>119</v>
      </c>
      <c r="AH15" s="1" t="s">
        <v>120</v>
      </c>
      <c r="AI15" s="1" t="s">
        <v>121</v>
      </c>
      <c r="AJ15" s="1" t="s">
        <v>122</v>
      </c>
      <c r="AK15" s="1" t="s">
        <v>123</v>
      </c>
      <c r="AL15" s="1" t="s">
        <v>368</v>
      </c>
      <c r="AM15" s="1" t="s">
        <v>124</v>
      </c>
      <c r="AN15" s="1" t="s">
        <v>125</v>
      </c>
      <c r="AO15" s="1" t="s">
        <v>126</v>
      </c>
      <c r="AP15" s="1" t="s">
        <v>134</v>
      </c>
      <c r="AQ15" s="1" t="s">
        <v>135</v>
      </c>
      <c r="AR15" s="1" t="s">
        <v>136</v>
      </c>
      <c r="AS15" s="1" t="s">
        <v>137</v>
      </c>
      <c r="AT15" s="1" t="s">
        <v>138</v>
      </c>
      <c r="AU15" s="1" t="s">
        <v>139</v>
      </c>
      <c r="AV15" s="1" t="s">
        <v>140</v>
      </c>
      <c r="AW15" s="1" t="s">
        <v>141</v>
      </c>
      <c r="AX15" s="1" t="s">
        <v>142</v>
      </c>
      <c r="AY15" s="1" t="s">
        <v>127</v>
      </c>
      <c r="AZ15" s="1" t="s">
        <v>128</v>
      </c>
      <c r="BA15" s="1" t="s">
        <v>129</v>
      </c>
      <c r="BB15" s="1" t="s">
        <v>130</v>
      </c>
      <c r="BC15" s="1" t="s">
        <v>131</v>
      </c>
      <c r="BD15" s="1" t="s">
        <v>132</v>
      </c>
      <c r="BE15" s="1" t="s">
        <v>143</v>
      </c>
      <c r="BF15" s="1" t="s">
        <v>144</v>
      </c>
      <c r="BG15" s="1" t="s">
        <v>145</v>
      </c>
      <c r="BH15" s="1" t="s">
        <v>146</v>
      </c>
      <c r="BI15" s="1" t="s">
        <v>147</v>
      </c>
      <c r="BJ15" s="1" t="s">
        <v>148</v>
      </c>
      <c r="BK15" s="1" t="s">
        <v>149</v>
      </c>
      <c r="BL15" s="1" t="s">
        <v>186</v>
      </c>
      <c r="BM15" s="1" t="s">
        <v>187</v>
      </c>
      <c r="BN15" s="1" t="s">
        <v>150</v>
      </c>
      <c r="BO15" s="1" t="s">
        <v>151</v>
      </c>
      <c r="BP15" s="1" t="s">
        <v>152</v>
      </c>
      <c r="BQ15" s="1" t="s">
        <v>153</v>
      </c>
      <c r="BR15" s="1" t="s">
        <v>154</v>
      </c>
      <c r="BS15" s="1" t="s">
        <v>133</v>
      </c>
      <c r="BT15" s="1" t="s">
        <v>338</v>
      </c>
      <c r="BU15" s="1" t="s">
        <v>333</v>
      </c>
      <c r="BV15" s="1" t="s">
        <v>334</v>
      </c>
      <c r="BW15" s="1" t="s">
        <v>339</v>
      </c>
      <c r="BX15" s="1" t="s">
        <v>336</v>
      </c>
      <c r="BY15" s="1" t="s">
        <v>340</v>
      </c>
    </row>
    <row r="16" spans="1:77" ht="20.100000000000001" customHeight="1" x14ac:dyDescent="0.15">
      <c r="A16" s="3" t="s">
        <v>77</v>
      </c>
      <c r="C16" s="1" t="s">
        <v>163</v>
      </c>
      <c r="D16" s="1" t="s">
        <v>163</v>
      </c>
      <c r="E16" s="1" t="s">
        <v>163</v>
      </c>
      <c r="F16" s="1" t="s">
        <v>163</v>
      </c>
      <c r="G16" s="1" t="s">
        <v>163</v>
      </c>
      <c r="H16" s="1" t="s">
        <v>163</v>
      </c>
      <c r="I16" s="1" t="s">
        <v>163</v>
      </c>
      <c r="J16" s="1" t="s">
        <v>163</v>
      </c>
      <c r="K16" s="1" t="s">
        <v>163</v>
      </c>
      <c r="L16" s="1" t="s">
        <v>163</v>
      </c>
      <c r="M16" s="1" t="s">
        <v>163</v>
      </c>
      <c r="N16" s="1" t="s">
        <v>163</v>
      </c>
      <c r="O16" s="1" t="s">
        <v>163</v>
      </c>
      <c r="P16" s="1" t="s">
        <v>163</v>
      </c>
      <c r="Q16" s="1" t="s">
        <v>162</v>
      </c>
      <c r="R16" s="1" t="s">
        <v>162</v>
      </c>
      <c r="S16" s="1" t="s">
        <v>162</v>
      </c>
      <c r="T16" s="1" t="s">
        <v>162</v>
      </c>
      <c r="U16" s="1" t="s">
        <v>163</v>
      </c>
      <c r="V16" s="1" t="s">
        <v>163</v>
      </c>
      <c r="W16" s="1" t="s">
        <v>163</v>
      </c>
      <c r="X16" s="1" t="s">
        <v>163</v>
      </c>
      <c r="Y16" s="1" t="s">
        <v>163</v>
      </c>
      <c r="Z16" s="1" t="s">
        <v>172</v>
      </c>
      <c r="AA16" s="1" t="s">
        <v>172</v>
      </c>
      <c r="AB16" s="1" t="s">
        <v>172</v>
      </c>
      <c r="AC16" s="1" t="s">
        <v>172</v>
      </c>
      <c r="AD16" s="1" t="s">
        <v>172</v>
      </c>
      <c r="AE16" s="1" t="s">
        <v>172</v>
      </c>
      <c r="AF16" s="1" t="s">
        <v>172</v>
      </c>
      <c r="AG16" s="1" t="s">
        <v>172</v>
      </c>
      <c r="AH16" s="1" t="s">
        <v>172</v>
      </c>
      <c r="AI16" s="1" t="s">
        <v>172</v>
      </c>
      <c r="AJ16" s="1" t="s">
        <v>177</v>
      </c>
      <c r="AK16" s="1" t="s">
        <v>172</v>
      </c>
      <c r="AL16" s="1" t="s">
        <v>369</v>
      </c>
      <c r="AM16" s="1" t="s">
        <v>177</v>
      </c>
      <c r="AN16" s="1" t="s">
        <v>172</v>
      </c>
      <c r="AO16" s="1" t="s">
        <v>177</v>
      </c>
      <c r="AP16" s="1" t="s">
        <v>172</v>
      </c>
      <c r="AQ16" s="1" t="s">
        <v>172</v>
      </c>
      <c r="AR16" s="1" t="s">
        <v>172</v>
      </c>
      <c r="AS16" s="1" t="s">
        <v>172</v>
      </c>
      <c r="AT16" s="1" t="s">
        <v>172</v>
      </c>
      <c r="AU16" s="1" t="s">
        <v>172</v>
      </c>
      <c r="AV16" s="1" t="s">
        <v>172</v>
      </c>
      <c r="AW16" s="1" t="s">
        <v>172</v>
      </c>
      <c r="AX16" s="1" t="s">
        <v>172</v>
      </c>
      <c r="AY16" s="1" t="s">
        <v>172</v>
      </c>
      <c r="AZ16" s="1" t="s">
        <v>172</v>
      </c>
      <c r="BA16" s="1" t="s">
        <v>172</v>
      </c>
      <c r="BB16" s="1" t="s">
        <v>172</v>
      </c>
      <c r="BC16" s="1" t="s">
        <v>172</v>
      </c>
      <c r="BD16" s="1" t="s">
        <v>177</v>
      </c>
      <c r="BE16" s="1" t="s">
        <v>172</v>
      </c>
      <c r="BF16" s="1" t="s">
        <v>172</v>
      </c>
      <c r="BG16" s="1" t="s">
        <v>172</v>
      </c>
      <c r="BH16" s="1" t="s">
        <v>172</v>
      </c>
      <c r="BI16" s="1" t="s">
        <v>172</v>
      </c>
      <c r="BJ16" s="1" t="s">
        <v>172</v>
      </c>
      <c r="BK16" s="1" t="s">
        <v>172</v>
      </c>
      <c r="BL16" s="1" t="s">
        <v>177</v>
      </c>
      <c r="BM16" s="1" t="s">
        <v>177</v>
      </c>
      <c r="BN16" s="1" t="s">
        <v>182</v>
      </c>
      <c r="BO16" s="1" t="s">
        <v>182</v>
      </c>
      <c r="BP16" s="1" t="s">
        <v>182</v>
      </c>
      <c r="BQ16" s="1" t="s">
        <v>182</v>
      </c>
      <c r="BR16" s="1" t="s">
        <v>182</v>
      </c>
      <c r="BS16" s="1" t="s">
        <v>172</v>
      </c>
      <c r="BT16" s="1" t="s">
        <v>172</v>
      </c>
      <c r="BU16" s="1" t="s">
        <v>172</v>
      </c>
      <c r="BV16" s="1" t="s">
        <v>172</v>
      </c>
      <c r="BW16" s="1" t="s">
        <v>172</v>
      </c>
      <c r="BX16" s="1" t="s">
        <v>172</v>
      </c>
      <c r="BY16" s="1" t="s">
        <v>172</v>
      </c>
    </row>
    <row r="17" spans="1:77" ht="20.100000000000001" customHeight="1" x14ac:dyDescent="0.15">
      <c r="A17" s="2" t="s">
        <v>78</v>
      </c>
      <c r="C17" s="1" t="s">
        <v>165</v>
      </c>
      <c r="D17" s="1" t="s">
        <v>165</v>
      </c>
      <c r="E17" s="1" t="s">
        <v>165</v>
      </c>
      <c r="F17" s="1" t="s">
        <v>165</v>
      </c>
      <c r="G17" s="1" t="s">
        <v>165</v>
      </c>
      <c r="H17" s="1" t="s">
        <v>165</v>
      </c>
      <c r="I17" s="1" t="s">
        <v>165</v>
      </c>
      <c r="J17" s="1" t="s">
        <v>165</v>
      </c>
      <c r="K17" s="1" t="s">
        <v>165</v>
      </c>
      <c r="L17" s="1" t="s">
        <v>165</v>
      </c>
      <c r="M17" s="1" t="s">
        <v>165</v>
      </c>
      <c r="N17" s="1" t="s">
        <v>165</v>
      </c>
      <c r="O17" s="1" t="s">
        <v>165</v>
      </c>
      <c r="P17" s="1" t="s">
        <v>165</v>
      </c>
      <c r="Q17" s="1" t="s">
        <v>164</v>
      </c>
      <c r="R17" s="1" t="s">
        <v>164</v>
      </c>
      <c r="S17" s="1" t="s">
        <v>164</v>
      </c>
      <c r="T17" s="1" t="s">
        <v>164</v>
      </c>
      <c r="U17" s="1" t="s">
        <v>165</v>
      </c>
      <c r="V17" s="1" t="s">
        <v>165</v>
      </c>
      <c r="W17" s="1" t="s">
        <v>165</v>
      </c>
      <c r="X17" s="1" t="s">
        <v>165</v>
      </c>
      <c r="Y17" s="1" t="s">
        <v>165</v>
      </c>
      <c r="Z17" s="1" t="s">
        <v>173</v>
      </c>
      <c r="AA17" s="1" t="s">
        <v>173</v>
      </c>
      <c r="AB17" s="1" t="s">
        <v>173</v>
      </c>
      <c r="AC17" s="1" t="s">
        <v>173</v>
      </c>
      <c r="AD17" s="1" t="s">
        <v>173</v>
      </c>
      <c r="AE17" s="1" t="s">
        <v>173</v>
      </c>
      <c r="AF17" s="1" t="s">
        <v>173</v>
      </c>
      <c r="AG17" s="1" t="s">
        <v>173</v>
      </c>
      <c r="AH17" s="1" t="s">
        <v>173</v>
      </c>
      <c r="AI17" s="1" t="s">
        <v>173</v>
      </c>
      <c r="AJ17" s="1" t="s">
        <v>178</v>
      </c>
      <c r="AK17" s="1" t="s">
        <v>173</v>
      </c>
      <c r="AL17" s="1" t="s">
        <v>370</v>
      </c>
      <c r="AM17" s="1" t="s">
        <v>178</v>
      </c>
      <c r="AN17" s="1" t="s">
        <v>173</v>
      </c>
      <c r="AO17" s="1" t="s">
        <v>178</v>
      </c>
      <c r="AP17" s="1" t="s">
        <v>173</v>
      </c>
      <c r="AQ17" s="1" t="s">
        <v>173</v>
      </c>
      <c r="AR17" s="1" t="s">
        <v>173</v>
      </c>
      <c r="AS17" s="1" t="s">
        <v>173</v>
      </c>
      <c r="AT17" s="1" t="s">
        <v>173</v>
      </c>
      <c r="AU17" s="1" t="s">
        <v>173</v>
      </c>
      <c r="AV17" s="1" t="s">
        <v>173</v>
      </c>
      <c r="AW17" s="1" t="s">
        <v>173</v>
      </c>
      <c r="AX17" s="1" t="s">
        <v>173</v>
      </c>
      <c r="AY17" s="1" t="s">
        <v>173</v>
      </c>
      <c r="AZ17" s="1" t="s">
        <v>173</v>
      </c>
      <c r="BA17" s="1" t="s">
        <v>173</v>
      </c>
      <c r="BB17" s="1" t="s">
        <v>173</v>
      </c>
      <c r="BC17" s="1" t="s">
        <v>173</v>
      </c>
      <c r="BD17" s="1" t="s">
        <v>178</v>
      </c>
      <c r="BE17" s="1" t="s">
        <v>173</v>
      </c>
      <c r="BF17" s="1" t="s">
        <v>173</v>
      </c>
      <c r="BG17" s="1" t="s">
        <v>173</v>
      </c>
      <c r="BH17" s="1" t="s">
        <v>173</v>
      </c>
      <c r="BI17" s="1" t="s">
        <v>173</v>
      </c>
      <c r="BJ17" s="1" t="s">
        <v>173</v>
      </c>
      <c r="BK17" s="1" t="s">
        <v>173</v>
      </c>
      <c r="BL17" s="1" t="s">
        <v>178</v>
      </c>
      <c r="BM17" s="1" t="s">
        <v>178</v>
      </c>
      <c r="BN17" s="1" t="s">
        <v>183</v>
      </c>
      <c r="BO17" s="1" t="s">
        <v>183</v>
      </c>
      <c r="BP17" s="1" t="s">
        <v>183</v>
      </c>
      <c r="BQ17" s="1" t="s">
        <v>183</v>
      </c>
      <c r="BR17" s="1" t="s">
        <v>183</v>
      </c>
      <c r="BS17" s="1" t="s">
        <v>173</v>
      </c>
      <c r="BT17" s="1" t="s">
        <v>173</v>
      </c>
      <c r="BU17" s="1" t="s">
        <v>173</v>
      </c>
      <c r="BV17" s="1" t="s">
        <v>173</v>
      </c>
      <c r="BW17" s="1" t="s">
        <v>173</v>
      </c>
      <c r="BX17" s="1" t="s">
        <v>173</v>
      </c>
      <c r="BY17" s="1" t="s">
        <v>173</v>
      </c>
    </row>
    <row r="18" spans="1:77" ht="20.100000000000001" customHeight="1" x14ac:dyDescent="0.15">
      <c r="A18" s="3" t="s">
        <v>79</v>
      </c>
      <c r="C18" s="1" t="s">
        <v>167</v>
      </c>
      <c r="D18" s="1" t="s">
        <v>167</v>
      </c>
      <c r="E18" s="1" t="s">
        <v>167</v>
      </c>
      <c r="F18" s="1" t="s">
        <v>167</v>
      </c>
      <c r="G18" s="1" t="s">
        <v>167</v>
      </c>
      <c r="H18" s="1" t="s">
        <v>167</v>
      </c>
      <c r="I18" s="1" t="s">
        <v>167</v>
      </c>
      <c r="J18" s="1" t="s">
        <v>167</v>
      </c>
      <c r="K18" s="1" t="s">
        <v>167</v>
      </c>
      <c r="L18" s="1" t="s">
        <v>167</v>
      </c>
      <c r="M18" s="1" t="s">
        <v>167</v>
      </c>
      <c r="N18" s="1" t="s">
        <v>167</v>
      </c>
      <c r="O18" s="1" t="s">
        <v>167</v>
      </c>
      <c r="P18" s="1" t="s">
        <v>167</v>
      </c>
      <c r="Q18" s="1" t="s">
        <v>166</v>
      </c>
      <c r="R18" s="1" t="s">
        <v>166</v>
      </c>
      <c r="S18" s="1" t="s">
        <v>166</v>
      </c>
      <c r="T18" s="1" t="s">
        <v>166</v>
      </c>
      <c r="U18" s="1" t="s">
        <v>167</v>
      </c>
      <c r="V18" s="1" t="s">
        <v>167</v>
      </c>
      <c r="W18" s="1" t="s">
        <v>167</v>
      </c>
      <c r="X18" s="1" t="s">
        <v>167</v>
      </c>
      <c r="Y18" s="1" t="s">
        <v>167</v>
      </c>
      <c r="Z18" s="1" t="s">
        <v>174</v>
      </c>
      <c r="AA18" s="1" t="s">
        <v>174</v>
      </c>
      <c r="AB18" s="1" t="s">
        <v>174</v>
      </c>
      <c r="AC18" s="1" t="s">
        <v>174</v>
      </c>
      <c r="AD18" s="1" t="s">
        <v>174</v>
      </c>
      <c r="AE18" s="1" t="s">
        <v>174</v>
      </c>
      <c r="AF18" s="1" t="s">
        <v>174</v>
      </c>
      <c r="AG18" s="1" t="s">
        <v>174</v>
      </c>
      <c r="AH18" s="1" t="s">
        <v>174</v>
      </c>
      <c r="AI18" s="1" t="s">
        <v>174</v>
      </c>
      <c r="AJ18" s="1" t="s">
        <v>179</v>
      </c>
      <c r="AK18" s="1" t="s">
        <v>174</v>
      </c>
      <c r="AM18" s="1" t="s">
        <v>179</v>
      </c>
      <c r="AN18" s="1" t="s">
        <v>174</v>
      </c>
      <c r="AO18" s="1" t="s">
        <v>179</v>
      </c>
      <c r="AP18" s="1" t="s">
        <v>174</v>
      </c>
      <c r="AQ18" s="1" t="s">
        <v>174</v>
      </c>
      <c r="AR18" s="1" t="s">
        <v>174</v>
      </c>
      <c r="AS18" s="1" t="s">
        <v>174</v>
      </c>
      <c r="AT18" s="1" t="s">
        <v>174</v>
      </c>
      <c r="AU18" s="1" t="s">
        <v>174</v>
      </c>
      <c r="AV18" s="1" t="s">
        <v>174</v>
      </c>
      <c r="AW18" s="1" t="s">
        <v>174</v>
      </c>
      <c r="AX18" s="1" t="s">
        <v>174</v>
      </c>
      <c r="AY18" s="1" t="s">
        <v>174</v>
      </c>
      <c r="AZ18" s="1" t="s">
        <v>174</v>
      </c>
      <c r="BA18" s="1" t="s">
        <v>174</v>
      </c>
      <c r="BB18" s="1" t="s">
        <v>174</v>
      </c>
      <c r="BC18" s="1" t="s">
        <v>174</v>
      </c>
      <c r="BD18" s="1" t="s">
        <v>179</v>
      </c>
      <c r="BE18" s="1" t="s">
        <v>174</v>
      </c>
      <c r="BF18" s="1" t="s">
        <v>174</v>
      </c>
      <c r="BG18" s="1" t="s">
        <v>174</v>
      </c>
      <c r="BH18" s="1" t="s">
        <v>174</v>
      </c>
      <c r="BI18" s="1" t="s">
        <v>174</v>
      </c>
      <c r="BJ18" s="1" t="s">
        <v>174</v>
      </c>
      <c r="BK18" s="1" t="s">
        <v>174</v>
      </c>
      <c r="BL18" s="1" t="s">
        <v>179</v>
      </c>
      <c r="BM18" s="1" t="s">
        <v>179</v>
      </c>
      <c r="BN18" s="1" t="s">
        <v>184</v>
      </c>
      <c r="BO18" s="1" t="s">
        <v>184</v>
      </c>
      <c r="BP18" s="1" t="s">
        <v>184</v>
      </c>
      <c r="BQ18" s="1" t="s">
        <v>184</v>
      </c>
      <c r="BR18" s="1" t="s">
        <v>184</v>
      </c>
      <c r="BS18" s="1" t="s">
        <v>174</v>
      </c>
      <c r="BT18" s="1" t="s">
        <v>174</v>
      </c>
      <c r="BU18" s="1" t="s">
        <v>174</v>
      </c>
      <c r="BV18" s="1" t="s">
        <v>174</v>
      </c>
      <c r="BW18" s="1" t="s">
        <v>174</v>
      </c>
      <c r="BX18" s="1" t="s">
        <v>174</v>
      </c>
      <c r="BY18" s="1" t="s">
        <v>174</v>
      </c>
    </row>
    <row r="19" spans="1:77" ht="20.100000000000001" customHeight="1" x14ac:dyDescent="0.15">
      <c r="A19" s="2" t="s">
        <v>80</v>
      </c>
      <c r="C19" s="1" t="s">
        <v>169</v>
      </c>
      <c r="D19" s="1" t="s">
        <v>169</v>
      </c>
      <c r="E19" s="1" t="s">
        <v>169</v>
      </c>
      <c r="F19" s="1" t="s">
        <v>169</v>
      </c>
      <c r="G19" s="1" t="s">
        <v>169</v>
      </c>
      <c r="H19" s="1" t="s">
        <v>169</v>
      </c>
      <c r="I19" s="1" t="s">
        <v>169</v>
      </c>
      <c r="J19" s="1" t="s">
        <v>169</v>
      </c>
      <c r="K19" s="1" t="s">
        <v>169</v>
      </c>
      <c r="L19" s="1" t="s">
        <v>169</v>
      </c>
      <c r="M19" s="1" t="s">
        <v>169</v>
      </c>
      <c r="N19" s="1" t="s">
        <v>169</v>
      </c>
      <c r="O19" s="1" t="s">
        <v>169</v>
      </c>
      <c r="P19" s="1" t="s">
        <v>169</v>
      </c>
      <c r="Q19" s="1" t="s">
        <v>168</v>
      </c>
      <c r="R19" s="1" t="s">
        <v>168</v>
      </c>
      <c r="S19" s="1" t="s">
        <v>168</v>
      </c>
      <c r="T19" s="1" t="s">
        <v>168</v>
      </c>
      <c r="U19" s="1" t="s">
        <v>169</v>
      </c>
      <c r="V19" s="1" t="s">
        <v>169</v>
      </c>
      <c r="W19" s="1" t="s">
        <v>169</v>
      </c>
      <c r="X19" s="1" t="s">
        <v>169</v>
      </c>
      <c r="Y19" s="1" t="s">
        <v>169</v>
      </c>
      <c r="Z19" s="1" t="s">
        <v>175</v>
      </c>
      <c r="AA19" s="1" t="s">
        <v>175</v>
      </c>
      <c r="AB19" s="1" t="s">
        <v>175</v>
      </c>
      <c r="AC19" s="1" t="s">
        <v>175</v>
      </c>
      <c r="AD19" s="1" t="s">
        <v>175</v>
      </c>
      <c r="AE19" s="1" t="s">
        <v>175</v>
      </c>
      <c r="AF19" s="1" t="s">
        <v>175</v>
      </c>
      <c r="AG19" s="1" t="s">
        <v>175</v>
      </c>
      <c r="AH19" s="1" t="s">
        <v>175</v>
      </c>
      <c r="AI19" s="1" t="s">
        <v>175</v>
      </c>
      <c r="AJ19" s="1" t="s">
        <v>180</v>
      </c>
      <c r="AK19" s="1" t="s">
        <v>175</v>
      </c>
      <c r="AM19" s="1" t="s">
        <v>180</v>
      </c>
      <c r="AN19" s="1" t="s">
        <v>175</v>
      </c>
      <c r="AO19" s="1" t="s">
        <v>180</v>
      </c>
      <c r="AP19" s="1" t="s">
        <v>175</v>
      </c>
      <c r="AQ19" s="1" t="s">
        <v>175</v>
      </c>
      <c r="AR19" s="1" t="s">
        <v>175</v>
      </c>
      <c r="AS19" s="1" t="s">
        <v>175</v>
      </c>
      <c r="AT19" s="1" t="s">
        <v>175</v>
      </c>
      <c r="AU19" s="1" t="s">
        <v>175</v>
      </c>
      <c r="AV19" s="1" t="s">
        <v>175</v>
      </c>
      <c r="AW19" s="1" t="s">
        <v>175</v>
      </c>
      <c r="AX19" s="1" t="s">
        <v>175</v>
      </c>
      <c r="AY19" s="1" t="s">
        <v>175</v>
      </c>
      <c r="AZ19" s="1" t="s">
        <v>175</v>
      </c>
      <c r="BA19" s="1" t="s">
        <v>175</v>
      </c>
      <c r="BB19" s="1" t="s">
        <v>175</v>
      </c>
      <c r="BC19" s="1" t="s">
        <v>175</v>
      </c>
      <c r="BD19" s="1" t="s">
        <v>180</v>
      </c>
      <c r="BE19" s="1" t="s">
        <v>175</v>
      </c>
      <c r="BF19" s="1" t="s">
        <v>175</v>
      </c>
      <c r="BG19" s="1" t="s">
        <v>175</v>
      </c>
      <c r="BH19" s="1" t="s">
        <v>175</v>
      </c>
      <c r="BI19" s="1" t="s">
        <v>175</v>
      </c>
      <c r="BJ19" s="1" t="s">
        <v>175</v>
      </c>
      <c r="BK19" s="1" t="s">
        <v>175</v>
      </c>
      <c r="BN19" s="1" t="s">
        <v>185</v>
      </c>
      <c r="BO19" s="1" t="s">
        <v>185</v>
      </c>
      <c r="BP19" s="1" t="s">
        <v>185</v>
      </c>
      <c r="BQ19" s="1" t="s">
        <v>185</v>
      </c>
      <c r="BR19" s="1" t="s">
        <v>185</v>
      </c>
      <c r="BS19" s="1" t="s">
        <v>175</v>
      </c>
      <c r="BT19" s="1" t="s">
        <v>175</v>
      </c>
      <c r="BU19" s="1" t="s">
        <v>175</v>
      </c>
      <c r="BV19" s="1" t="s">
        <v>175</v>
      </c>
      <c r="BW19" s="1" t="s">
        <v>175</v>
      </c>
      <c r="BX19" s="1" t="s">
        <v>175</v>
      </c>
      <c r="BY19" s="1" t="s">
        <v>175</v>
      </c>
    </row>
    <row r="20" spans="1:77" ht="20.100000000000001" customHeight="1" x14ac:dyDescent="0.15">
      <c r="A20" s="3" t="s">
        <v>81</v>
      </c>
      <c r="L20" s="1" t="s">
        <v>170</v>
      </c>
      <c r="N20" s="1" t="s">
        <v>170</v>
      </c>
      <c r="O20" s="1" t="s">
        <v>170</v>
      </c>
      <c r="Z20" s="1" t="s">
        <v>176</v>
      </c>
      <c r="AA20" s="1" t="s">
        <v>176</v>
      </c>
      <c r="AB20" s="1" t="s">
        <v>176</v>
      </c>
      <c r="AC20" s="1" t="s">
        <v>176</v>
      </c>
      <c r="AD20" s="1" t="s">
        <v>176</v>
      </c>
      <c r="AE20" s="1" t="s">
        <v>176</v>
      </c>
      <c r="AF20" s="1" t="s">
        <v>176</v>
      </c>
      <c r="AG20" s="1" t="s">
        <v>176</v>
      </c>
      <c r="AH20" s="1" t="s">
        <v>176</v>
      </c>
      <c r="AI20" s="1" t="s">
        <v>176</v>
      </c>
      <c r="AK20" s="1" t="s">
        <v>176</v>
      </c>
      <c r="AN20" s="1" t="s">
        <v>176</v>
      </c>
      <c r="AP20" s="1" t="s">
        <v>176</v>
      </c>
      <c r="AQ20" s="1" t="s">
        <v>176</v>
      </c>
      <c r="AR20" s="1" t="s">
        <v>176</v>
      </c>
      <c r="AS20" s="1" t="s">
        <v>176</v>
      </c>
      <c r="AT20" s="1" t="s">
        <v>176</v>
      </c>
      <c r="AU20" s="1" t="s">
        <v>176</v>
      </c>
      <c r="AV20" s="1" t="s">
        <v>176</v>
      </c>
      <c r="AW20" s="1" t="s">
        <v>176</v>
      </c>
      <c r="AX20" s="1" t="s">
        <v>176</v>
      </c>
      <c r="AY20" s="1" t="s">
        <v>176</v>
      </c>
      <c r="AZ20" s="1" t="s">
        <v>176</v>
      </c>
      <c r="BA20" s="1" t="s">
        <v>176</v>
      </c>
      <c r="BB20" s="1" t="s">
        <v>176</v>
      </c>
      <c r="BC20" s="1" t="s">
        <v>176</v>
      </c>
      <c r="BD20" s="1" t="s">
        <v>181</v>
      </c>
      <c r="BE20" s="1" t="s">
        <v>176</v>
      </c>
      <c r="BF20" s="1" t="s">
        <v>176</v>
      </c>
      <c r="BG20" s="1" t="s">
        <v>176</v>
      </c>
      <c r="BH20" s="1" t="s">
        <v>176</v>
      </c>
      <c r="BI20" s="1" t="s">
        <v>176</v>
      </c>
      <c r="BJ20" s="1" t="s">
        <v>176</v>
      </c>
      <c r="BK20" s="1" t="s">
        <v>176</v>
      </c>
      <c r="BN20" s="1" t="s">
        <v>176</v>
      </c>
      <c r="BO20" s="1" t="s">
        <v>176</v>
      </c>
      <c r="BP20" s="1" t="s">
        <v>176</v>
      </c>
      <c r="BQ20" s="1" t="s">
        <v>176</v>
      </c>
      <c r="BR20" s="1" t="s">
        <v>176</v>
      </c>
      <c r="BS20" s="1" t="s">
        <v>176</v>
      </c>
      <c r="BT20" s="1" t="s">
        <v>176</v>
      </c>
      <c r="BU20" s="1" t="s">
        <v>176</v>
      </c>
      <c r="BV20" s="1" t="s">
        <v>176</v>
      </c>
      <c r="BW20" s="1" t="s">
        <v>176</v>
      </c>
      <c r="BX20" s="1" t="s">
        <v>176</v>
      </c>
      <c r="BY20" s="1" t="s">
        <v>176</v>
      </c>
    </row>
    <row r="21" spans="1:77" ht="20.100000000000001" customHeight="1" x14ac:dyDescent="0.15">
      <c r="A21" s="2" t="s">
        <v>82</v>
      </c>
      <c r="L21" s="1" t="s">
        <v>171</v>
      </c>
      <c r="N21" s="1" t="s">
        <v>171</v>
      </c>
      <c r="O21" s="1" t="s">
        <v>171</v>
      </c>
    </row>
    <row r="22" spans="1:77" ht="20.100000000000001" customHeight="1" x14ac:dyDescent="0.15">
      <c r="A22" s="3" t="s">
        <v>83</v>
      </c>
    </row>
    <row r="23" spans="1:77" ht="20.100000000000001" customHeight="1" x14ac:dyDescent="0.15">
      <c r="A23" s="2" t="s">
        <v>84</v>
      </c>
    </row>
    <row r="24" spans="1:77" ht="20.100000000000001" customHeight="1" x14ac:dyDescent="0.15">
      <c r="A24" s="3" t="s">
        <v>85</v>
      </c>
    </row>
    <row r="25" spans="1:77" ht="20.100000000000001" customHeight="1" x14ac:dyDescent="0.15">
      <c r="A25" s="2" t="s">
        <v>86</v>
      </c>
    </row>
    <row r="26" spans="1:77" ht="20.100000000000001" customHeight="1" x14ac:dyDescent="0.15">
      <c r="A26" s="3" t="s">
        <v>87</v>
      </c>
    </row>
    <row r="27" spans="1:77" ht="20.100000000000001" customHeight="1" x14ac:dyDescent="0.15">
      <c r="A27" s="2" t="s">
        <v>88</v>
      </c>
    </row>
    <row r="28" spans="1:77" ht="20.100000000000001" customHeight="1" x14ac:dyDescent="0.15">
      <c r="A28" s="3" t="s">
        <v>330</v>
      </c>
    </row>
    <row r="29" spans="1:77" ht="20.100000000000001" customHeight="1" x14ac:dyDescent="0.15">
      <c r="A29" s="2" t="s">
        <v>331</v>
      </c>
    </row>
  </sheetData>
  <sheetProtection algorithmName="SHA-512" hashValue="qUTrAl9UvW3Bjs2KNoZbkNWv/rdw7kHozvS607BWhTSNYtSXn7xtQqb4SkqLmRYIv2SSCVEadYEqbHvzij+r1A==" saltValue="az+J5r3YlI4H/gqLqKpGIg==" spinCount="100000" sheet="1" objects="1" scenarios="1"/>
  <phoneticPr fontId="1"/>
  <pageMargins left="0.7" right="0.7" top="0.75" bottom="0.75" header="0.3" footer="0.3"/>
  <pageSetup paperSize="8" scale="26" orientation="landscape"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112</vt:i4>
      </vt:variant>
    </vt:vector>
  </HeadingPairs>
  <TitlesOfParts>
    <vt:vector size="120" baseType="lpstr">
      <vt:lpstr>表紙</vt:lpstr>
      <vt:lpstr>様式１候補者登録願</vt:lpstr>
      <vt:lpstr>様式２家庭状況調書</vt:lpstr>
      <vt:lpstr>様式３成績計算表</vt:lpstr>
      <vt:lpstr>様式４別居経費算出表</vt:lpstr>
      <vt:lpstr>様式５療養費算出表</vt:lpstr>
      <vt:lpstr>様式６提出前チェックリスト</vt:lpstr>
      <vt:lpstr>選択肢（非表示）</vt:lpstr>
      <vt:lpstr>様式１候補者登録願!Print_Area</vt:lpstr>
      <vt:lpstr>様式２家庭状況調書!Print_Area</vt:lpstr>
      <vt:lpstr>様式３成績計算表!Print_Area</vt:lpstr>
      <vt:lpstr>様式５療養費算出表!Print_Area</vt:lpstr>
      <vt:lpstr>様式６提出前チェックリスト!Print_Area</vt:lpstr>
      <vt:lpstr>コンピュータサイエンス専攻</vt:lpstr>
      <vt:lpstr>システム科学科</vt:lpstr>
      <vt:lpstr>システム創成専攻</vt:lpstr>
      <vt:lpstr>バイオ情報工学専攻</vt:lpstr>
      <vt:lpstr>ビジネスエンジニアリング専攻</vt:lpstr>
      <vt:lpstr>マテリアル生産科学専攻</vt:lpstr>
      <vt:lpstr>マルチメディア工学専攻</vt:lpstr>
      <vt:lpstr>医科学専攻</vt:lpstr>
      <vt:lpstr>医学科</vt:lpstr>
      <vt:lpstr>医学系研究科</vt:lpstr>
      <vt:lpstr>医学専攻</vt:lpstr>
      <vt:lpstr>医学部</vt:lpstr>
      <vt:lpstr>医療薬学専攻</vt:lpstr>
      <vt:lpstr>宇宙地球科学専攻</vt:lpstr>
      <vt:lpstr>応用化学専攻</vt:lpstr>
      <vt:lpstr>応用自然科学科</vt:lpstr>
      <vt:lpstr>応用理工学科</vt:lpstr>
      <vt:lpstr>化学応用科学科</vt:lpstr>
      <vt:lpstr>化学科</vt:lpstr>
      <vt:lpstr>化学専攻</vt:lpstr>
      <vt:lpstr>外国学専攻</vt:lpstr>
      <vt:lpstr>外国語学科</vt:lpstr>
      <vt:lpstr>外国語学部</vt:lpstr>
      <vt:lpstr>環境・エネルギー工学科</vt:lpstr>
      <vt:lpstr>環境エネルギー工学専攻</vt:lpstr>
      <vt:lpstr>基礎工学研究科</vt:lpstr>
      <vt:lpstr>基礎工学部</vt:lpstr>
      <vt:lpstr>機械工学専攻</vt:lpstr>
      <vt:lpstr>機能創成専攻</vt:lpstr>
      <vt:lpstr>記入不要</vt:lpstr>
      <vt:lpstr>記入不要_1</vt:lpstr>
      <vt:lpstr>記入不要_2</vt:lpstr>
      <vt:lpstr>経営学専攻</vt:lpstr>
      <vt:lpstr>経済・経営学科</vt:lpstr>
      <vt:lpstr>経済学研究科</vt:lpstr>
      <vt:lpstr>経済学専攻</vt:lpstr>
      <vt:lpstr>経済学部</vt:lpstr>
      <vt:lpstr>芸術学専攻</vt:lpstr>
      <vt:lpstr>言語社会専攻</vt:lpstr>
      <vt:lpstr>言語文化学専攻</vt:lpstr>
      <vt:lpstr>言語文化研究科</vt:lpstr>
      <vt:lpstr>言語文化専攻</vt:lpstr>
      <vt:lpstr>口腔科学専攻</vt:lpstr>
      <vt:lpstr>工学研究科</vt:lpstr>
      <vt:lpstr>工学部</vt:lpstr>
      <vt:lpstr>高等司法研究科</vt:lpstr>
      <vt:lpstr>高分子科学専攻</vt:lpstr>
      <vt:lpstr>国際公共政策学科</vt:lpstr>
      <vt:lpstr>国際公共政策研究科</vt:lpstr>
      <vt:lpstr>国際公共政策専攻</vt:lpstr>
      <vt:lpstr>歯学科</vt:lpstr>
      <vt:lpstr>歯学研究科</vt:lpstr>
      <vt:lpstr>歯学部</vt:lpstr>
      <vt:lpstr>所属</vt:lpstr>
      <vt:lpstr>小児発達学専攻</vt:lpstr>
      <vt:lpstr>情報システム工学専攻</vt:lpstr>
      <vt:lpstr>情報ネットワーク学専攻</vt:lpstr>
      <vt:lpstr>情報科学科</vt:lpstr>
      <vt:lpstr>情報科学研究科</vt:lpstr>
      <vt:lpstr>情報基礎数学専攻</vt:lpstr>
      <vt:lpstr>情報数理学専攻</vt:lpstr>
      <vt:lpstr>人間科学科</vt:lpstr>
      <vt:lpstr>人間科学研究科</vt:lpstr>
      <vt:lpstr>人間科学専攻</vt:lpstr>
      <vt:lpstr>人間科学部</vt:lpstr>
      <vt:lpstr>人文学科</vt:lpstr>
      <vt:lpstr>人文学研究科</vt:lpstr>
      <vt:lpstr>人文学専攻</vt:lpstr>
      <vt:lpstr>数学科</vt:lpstr>
      <vt:lpstr>数学専攻</vt:lpstr>
      <vt:lpstr>生物科学科</vt:lpstr>
      <vt:lpstr>生物科学専攻</vt:lpstr>
      <vt:lpstr>生物工学専攻</vt:lpstr>
      <vt:lpstr>生命機能研究科</vt:lpstr>
      <vt:lpstr>生命機能専攻</vt:lpstr>
      <vt:lpstr>創成薬学専攻</vt:lpstr>
      <vt:lpstr>地球総合工学科</vt:lpstr>
      <vt:lpstr>地球総合工学専攻</vt:lpstr>
      <vt:lpstr>電気電子情報通信工学専攻</vt:lpstr>
      <vt:lpstr>電子情報工学科</vt:lpstr>
      <vt:lpstr>電子物理科学科</vt:lpstr>
      <vt:lpstr>日本学専攻</vt:lpstr>
      <vt:lpstr>日本語・日本文化専攻</vt:lpstr>
      <vt:lpstr>比較公共政策専攻</vt:lpstr>
      <vt:lpstr>物質創成専攻</vt:lpstr>
      <vt:lpstr>物理学科</vt:lpstr>
      <vt:lpstr>物理学系専攻</vt:lpstr>
      <vt:lpstr>物理学専攻</vt:lpstr>
      <vt:lpstr>文化形態論専攻</vt:lpstr>
      <vt:lpstr>文化動態論専攻</vt:lpstr>
      <vt:lpstr>文化表現論専攻</vt:lpstr>
      <vt:lpstr>文学研究科</vt:lpstr>
      <vt:lpstr>文学部</vt:lpstr>
      <vt:lpstr>保健学科</vt:lpstr>
      <vt:lpstr>保健学専攻</vt:lpstr>
      <vt:lpstr>法学・政治学専攻</vt:lpstr>
      <vt:lpstr>法学科</vt:lpstr>
      <vt:lpstr>法学研究科</vt:lpstr>
      <vt:lpstr>法学部</vt:lpstr>
      <vt:lpstr>法務専攻_既修者</vt:lpstr>
      <vt:lpstr>法務専攻_未修者</vt:lpstr>
      <vt:lpstr>薬学科</vt:lpstr>
      <vt:lpstr>薬学研究科</vt:lpstr>
      <vt:lpstr>薬学部</vt:lpstr>
      <vt:lpstr>理学研究科</vt:lpstr>
      <vt:lpstr>理学部</vt:lpstr>
      <vt:lpstr>連合小児発達学研究科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西谷　太</dc:creator>
  <cp:lastModifiedBy>松浦　和也</cp:lastModifiedBy>
  <cp:lastPrinted>2025-12-08T02:31:21Z</cp:lastPrinted>
  <dcterms:created xsi:type="dcterms:W3CDTF">2015-07-16T05:34:10Z</dcterms:created>
  <dcterms:modified xsi:type="dcterms:W3CDTF">2026-02-25T01:51:57Z</dcterms:modified>
</cp:coreProperties>
</file>